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AEB9EEE-70F2-4D2A-BA39-853358C5C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BVENTII CJBH" sheetId="1" r:id="rId1"/>
    <sheet name="Sheet1" sheetId="4" state="hidden" r:id="rId2"/>
    <sheet name="ERASMU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M46" i="1"/>
  <c r="M59" i="1"/>
  <c r="M13" i="5"/>
  <c r="M14" i="5"/>
  <c r="G14" i="5"/>
  <c r="G54" i="5"/>
  <c r="G13" i="5"/>
  <c r="J36" i="1"/>
  <c r="I36" i="1"/>
  <c r="G49" i="1"/>
  <c r="G46" i="1"/>
  <c r="M39" i="1"/>
  <c r="M21" i="1"/>
  <c r="M54" i="5"/>
  <c r="M53" i="5" s="1"/>
  <c r="H54" i="5"/>
  <c r="H53" i="5" s="1"/>
  <c r="H14" i="5" s="1"/>
  <c r="M65" i="5"/>
  <c r="L65" i="5"/>
  <c r="G65" i="5"/>
  <c r="F65" i="5"/>
  <c r="E65" i="5"/>
  <c r="M60" i="5"/>
  <c r="M59" i="5" s="1"/>
  <c r="M58" i="5" s="1"/>
  <c r="L60" i="5"/>
  <c r="L59" i="5" s="1"/>
  <c r="L58" i="5" s="1"/>
  <c r="K60" i="5"/>
  <c r="K59" i="5" s="1"/>
  <c r="K58" i="5" s="1"/>
  <c r="J60" i="5"/>
  <c r="J59" i="5" s="1"/>
  <c r="J58" i="5" s="1"/>
  <c r="I60" i="5"/>
  <c r="I59" i="5" s="1"/>
  <c r="I58" i="5" s="1"/>
  <c r="H60" i="5"/>
  <c r="H59" i="5" s="1"/>
  <c r="G60" i="5"/>
  <c r="G59" i="5" s="1"/>
  <c r="G58" i="5" s="1"/>
  <c r="F60" i="5"/>
  <c r="F59" i="5" s="1"/>
  <c r="F58" i="5" s="1"/>
  <c r="E58" i="5"/>
  <c r="K54" i="5"/>
  <c r="K53" i="5" s="1"/>
  <c r="K14" i="5" s="1"/>
  <c r="K13" i="5" s="1"/>
  <c r="J54" i="5"/>
  <c r="J53" i="5" s="1"/>
  <c r="J14" i="5" s="1"/>
  <c r="J13" i="5" s="1"/>
  <c r="I54" i="5"/>
  <c r="I53" i="5" s="1"/>
  <c r="I14" i="5" s="1"/>
  <c r="I13" i="5" s="1"/>
  <c r="F54" i="5"/>
  <c r="F53" i="5" s="1"/>
  <c r="E54" i="5"/>
  <c r="E53" i="5" s="1"/>
  <c r="E52" i="5" s="1"/>
  <c r="L53" i="5"/>
  <c r="G53" i="5"/>
  <c r="M50" i="5"/>
  <c r="L50" i="5"/>
  <c r="I50" i="5"/>
  <c r="H50" i="5"/>
  <c r="G50" i="5"/>
  <c r="F50" i="5"/>
  <c r="E50" i="5"/>
  <c r="M47" i="5"/>
  <c r="L47" i="5"/>
  <c r="K47" i="5"/>
  <c r="J47" i="5"/>
  <c r="F47" i="5"/>
  <c r="E47" i="5"/>
  <c r="M40" i="5"/>
  <c r="L40" i="5"/>
  <c r="K40" i="5"/>
  <c r="J40" i="5"/>
  <c r="I40" i="5"/>
  <c r="H40" i="5"/>
  <c r="G40" i="5"/>
  <c r="F40" i="5"/>
  <c r="E40" i="5"/>
  <c r="M37" i="5"/>
  <c r="L37" i="5"/>
  <c r="K37" i="5"/>
  <c r="J37" i="5"/>
  <c r="H37" i="5"/>
  <c r="G37" i="5"/>
  <c r="F37" i="5"/>
  <c r="E37" i="5"/>
  <c r="M27" i="5"/>
  <c r="M26" i="5" s="1"/>
  <c r="L27" i="5"/>
  <c r="L26" i="5" s="1"/>
  <c r="K27" i="5"/>
  <c r="K26" i="5" s="1"/>
  <c r="J27" i="5"/>
  <c r="J26" i="5" s="1"/>
  <c r="I26" i="5"/>
  <c r="H27" i="5"/>
  <c r="G27" i="5"/>
  <c r="F27" i="5"/>
  <c r="F26" i="5" s="1"/>
  <c r="E27" i="5"/>
  <c r="E26" i="5" s="1"/>
  <c r="H26" i="5"/>
  <c r="G26" i="5"/>
  <c r="M24" i="5"/>
  <c r="L24" i="5"/>
  <c r="K24" i="5"/>
  <c r="J24" i="5"/>
  <c r="I24" i="5"/>
  <c r="H24" i="5"/>
  <c r="G24" i="5"/>
  <c r="F24" i="5"/>
  <c r="E24" i="5"/>
  <c r="M22" i="5"/>
  <c r="L22" i="5"/>
  <c r="K22" i="5"/>
  <c r="J22" i="5"/>
  <c r="I22" i="5"/>
  <c r="H22" i="5"/>
  <c r="G22" i="5"/>
  <c r="F22" i="5"/>
  <c r="E22" i="5"/>
  <c r="M16" i="5"/>
  <c r="M15" i="5" s="1"/>
  <c r="L16" i="5"/>
  <c r="L15" i="5" s="1"/>
  <c r="L14" i="5" s="1"/>
  <c r="L13" i="5" s="1"/>
  <c r="K16" i="5"/>
  <c r="K15" i="5" s="1"/>
  <c r="J16" i="5"/>
  <c r="J15" i="5" s="1"/>
  <c r="I16" i="5"/>
  <c r="H16" i="5"/>
  <c r="G16" i="5"/>
  <c r="F16" i="5"/>
  <c r="F15" i="5" s="1"/>
  <c r="E16" i="5"/>
  <c r="E15" i="5" s="1"/>
  <c r="I15" i="5"/>
  <c r="H15" i="5"/>
  <c r="G15" i="5"/>
  <c r="M58" i="1"/>
  <c r="M57" i="1" s="1"/>
  <c r="M52" i="1"/>
  <c r="M49" i="1"/>
  <c r="M36" i="1"/>
  <c r="M26" i="1"/>
  <c r="M23" i="1"/>
  <c r="M15" i="1"/>
  <c r="L14" i="1"/>
  <c r="L15" i="1"/>
  <c r="L21" i="1"/>
  <c r="L23" i="1"/>
  <c r="L26" i="1"/>
  <c r="L25" i="1" s="1"/>
  <c r="L13" i="1" s="1"/>
  <c r="L12" i="1" s="1"/>
  <c r="L36" i="1"/>
  <c r="K36" i="1"/>
  <c r="L39" i="1"/>
  <c r="L46" i="1"/>
  <c r="L49" i="1"/>
  <c r="L52" i="1"/>
  <c r="L57" i="1"/>
  <c r="L59" i="1"/>
  <c r="K59" i="1"/>
  <c r="K58" i="1" s="1"/>
  <c r="K57" i="1" s="1"/>
  <c r="L58" i="1"/>
  <c r="G64" i="1"/>
  <c r="F64" i="1"/>
  <c r="E64" i="1"/>
  <c r="J58" i="1"/>
  <c r="H59" i="1"/>
  <c r="H58" i="1" s="1"/>
  <c r="H57" i="1" s="1"/>
  <c r="G59" i="1"/>
  <c r="G58" i="1" s="1"/>
  <c r="G57" i="1" s="1"/>
  <c r="F59" i="1"/>
  <c r="I58" i="1"/>
  <c r="F58" i="1"/>
  <c r="F57" i="1" s="1"/>
  <c r="E57" i="1"/>
  <c r="K53" i="1"/>
  <c r="K52" i="1" s="1"/>
  <c r="J53" i="1"/>
  <c r="J52" i="1" s="1"/>
  <c r="I53" i="1"/>
  <c r="I52" i="1" s="1"/>
  <c r="H53" i="1"/>
  <c r="H52" i="1" s="1"/>
  <c r="G53" i="1"/>
  <c r="G52" i="1" s="1"/>
  <c r="F53" i="1"/>
  <c r="F52" i="1" s="1"/>
  <c r="E53" i="1"/>
  <c r="E52" i="1" s="1"/>
  <c r="E51" i="1" s="1"/>
  <c r="K49" i="1"/>
  <c r="J49" i="1"/>
  <c r="I49" i="1"/>
  <c r="H49" i="1"/>
  <c r="F49" i="1"/>
  <c r="E49" i="1"/>
  <c r="K46" i="1"/>
  <c r="J46" i="1"/>
  <c r="I46" i="1"/>
  <c r="H46" i="1"/>
  <c r="H25" i="1" s="1"/>
  <c r="E46" i="1"/>
  <c r="K39" i="1"/>
  <c r="J39" i="1"/>
  <c r="I39" i="1"/>
  <c r="H39" i="1"/>
  <c r="G39" i="1"/>
  <c r="F39" i="1"/>
  <c r="E39" i="1"/>
  <c r="G36" i="1"/>
  <c r="E36" i="1"/>
  <c r="K26" i="1"/>
  <c r="J26" i="1"/>
  <c r="I26" i="1"/>
  <c r="H26" i="1"/>
  <c r="G26" i="1"/>
  <c r="F26" i="1"/>
  <c r="E26" i="1"/>
  <c r="E25" i="1" s="1"/>
  <c r="K23" i="1"/>
  <c r="J23" i="1"/>
  <c r="I23" i="1"/>
  <c r="H23" i="1"/>
  <c r="G23" i="1"/>
  <c r="F23" i="1"/>
  <c r="E23" i="1"/>
  <c r="K21" i="1"/>
  <c r="J21" i="1"/>
  <c r="I21" i="1"/>
  <c r="H21" i="1"/>
  <c r="G21" i="1"/>
  <c r="F21" i="1"/>
  <c r="E21" i="1"/>
  <c r="K15" i="1"/>
  <c r="J15" i="1"/>
  <c r="I15" i="1"/>
  <c r="H15" i="1"/>
  <c r="G15" i="1"/>
  <c r="F15" i="1"/>
  <c r="E15" i="1"/>
  <c r="H13" i="5" l="1"/>
  <c r="F52" i="5"/>
  <c r="E14" i="5"/>
  <c r="E13" i="5" s="1"/>
  <c r="F14" i="5"/>
  <c r="F13" i="5" s="1"/>
  <c r="M14" i="1"/>
  <c r="I25" i="1"/>
  <c r="K25" i="1"/>
  <c r="E14" i="1"/>
  <c r="E13" i="1" s="1"/>
  <c r="E12" i="1" s="1"/>
  <c r="G14" i="1"/>
  <c r="I14" i="1"/>
  <c r="G25" i="1"/>
  <c r="K14" i="1"/>
  <c r="H14" i="1"/>
  <c r="F14" i="1"/>
  <c r="J14" i="1"/>
  <c r="F25" i="1"/>
  <c r="J25" i="1"/>
  <c r="F51" i="1"/>
  <c r="M13" i="1" l="1"/>
  <c r="M12" i="1" s="1"/>
  <c r="K13" i="1"/>
  <c r="K12" i="1" s="1"/>
  <c r="I13" i="1"/>
  <c r="I12" i="1" s="1"/>
  <c r="J13" i="1"/>
  <c r="J12" i="1" s="1"/>
  <c r="G13" i="1"/>
  <c r="G12" i="1" s="1"/>
  <c r="H13" i="1"/>
  <c r="H12" i="1" s="1"/>
  <c r="F13" i="1"/>
  <c r="F12" i="1" s="1"/>
  <c r="K65" i="5"/>
  <c r="H65" i="5"/>
  <c r="I65" i="5"/>
  <c r="J64" i="1"/>
  <c r="K64" i="1"/>
  <c r="L64" i="1"/>
  <c r="J65" i="5"/>
  <c r="H64" i="1"/>
  <c r="M64" i="1"/>
  <c r="I64" i="1"/>
</calcChain>
</file>

<file path=xl/sharedStrings.xml><?xml version="1.0" encoding="utf-8"?>
<sst xmlns="http://schemas.openxmlformats.org/spreadsheetml/2006/main" count="260" uniqueCount="138">
  <si>
    <t>Cod 21        Capitol ………………………… Subcapitol ……………………………..</t>
  </si>
  <si>
    <t>-lei-</t>
  </si>
  <si>
    <t>DENUMIREA INDICATORILOR*)</t>
  </si>
  <si>
    <t>Cod
 indicator</t>
  </si>
  <si>
    <t>Credite de 
angajament</t>
  </si>
  <si>
    <t>Credite bugetare</t>
  </si>
  <si>
    <t>Angajamente 
bugetare</t>
  </si>
  <si>
    <t>Angajamente
legale</t>
  </si>
  <si>
    <t>Plati
efectuate</t>
  </si>
  <si>
    <t>Angajamente
 legale de platit</t>
  </si>
  <si>
    <t>Cheltuieli
efective</t>
  </si>
  <si>
    <t>Initiale</t>
  </si>
  <si>
    <t>Definitive</t>
  </si>
  <si>
    <t>A</t>
  </si>
  <si>
    <t>B</t>
  </si>
  <si>
    <t>8=6-7</t>
  </si>
  <si>
    <t>TOTAL CHELTUIELI (01+70+79+84)</t>
  </si>
  <si>
    <t>CHELTUIELI CURENTE (10+20+30+40
+50+51+55+56+57+59+65)</t>
  </si>
  <si>
    <t>01</t>
  </si>
  <si>
    <t>TITLUL I  CHELTUIELI DE PERSONAL
 (cod 10.01+10.02+10.03)</t>
  </si>
  <si>
    <t>Cheltuieli salariale in bani  ( cod 10.01.01 la 10.01.30)</t>
  </si>
  <si>
    <t>10.01</t>
  </si>
  <si>
    <t>Salarii de baza</t>
  </si>
  <si>
    <t>10.01.01</t>
  </si>
  <si>
    <t>Indemnizatii platite pers. Din afara unitatii</t>
  </si>
  <si>
    <t>10.01.12</t>
  </si>
  <si>
    <t xml:space="preserve">Indemnizatii de delegare </t>
  </si>
  <si>
    <t>10.01.13</t>
  </si>
  <si>
    <t>Indemnizatie de hrana</t>
  </si>
  <si>
    <t>10.01.17</t>
  </si>
  <si>
    <t>Alte depturi salariale in bani</t>
  </si>
  <si>
    <t>10.01.30</t>
  </si>
  <si>
    <t>Cheltuieli salariale in natura(cod 100201 la100230)</t>
  </si>
  <si>
    <t>10.02</t>
  </si>
  <si>
    <t>Vouchere de vacanta</t>
  </si>
  <si>
    <t>10.02.06</t>
  </si>
  <si>
    <t>Contributii (cod 10.03.01 la 10.03.06)</t>
  </si>
  <si>
    <t>10.03</t>
  </si>
  <si>
    <t>Contributii asiguratorie pentru munca</t>
  </si>
  <si>
    <t>10.03.07</t>
  </si>
  <si>
    <t>TITLUL II  BUNURI SI SERVICII (cod 20.01 la 20.30)</t>
  </si>
  <si>
    <t>20</t>
  </si>
  <si>
    <t>Bunuri si servicii  (cod 20.01.01 la 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</si>
  <si>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</si>
  <si>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</si>
  <si>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</si>
  <si>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</si>
  <si>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</si>
  <si>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</si>
  <si>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</si>
  <si>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</si>
  <si>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</si>
  <si>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</si>
  <si>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</si>
  <si>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</si>
  <si>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</si>
  <si>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 xml:space="preserve">Posta, telecomunicatii, radio, tv, internet </t>
  </si>
  <si>
    <t>20.01.08</t>
  </si>
  <si>
    <t>Alte bunuri si servicii pentru întretinere si functionare</t>
  </si>
  <si>
    <t>20.01.30</t>
  </si>
  <si>
    <t xml:space="preserve">Reparatii curente </t>
  </si>
  <si>
    <t>20.02</t>
  </si>
  <si>
    <t>Bunuri de natura obiectelor de inventar
  (cod 20.05.01 la 20.05.30)</t>
  </si>
  <si>
    <t>20.05</t>
  </si>
  <si>
    <t>Uniforme si echipament</t>
  </si>
  <si>
    <t>20.05.01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</si>
  <si>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</si>
  <si>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</si>
  <si>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</si>
  <si>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</si>
  <si>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</si>
  <si>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</si>
  <si>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</si>
  <si>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</si>
  <si>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</si>
  <si>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</si>
  <si>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Carti, publicatii si materiale documentare</t>
  </si>
  <si>
    <t>20.11</t>
  </si>
  <si>
    <t>Pregatire profesionala</t>
  </si>
  <si>
    <t>20.13</t>
  </si>
  <si>
    <t>Protectia muncii</t>
  </si>
  <si>
    <t>20.14</t>
  </si>
  <si>
    <t>Alte cheltuieli  (cod 20.30.01 la 20.30.30)</t>
  </si>
  <si>
    <t>20.30</t>
  </si>
  <si>
    <t>Chirii</t>
  </si>
  <si>
    <t>20.30.04</t>
  </si>
  <si>
    <t>Alte cheltuieli cu bunuri si servicii</t>
  </si>
  <si>
    <t>20.30.30</t>
  </si>
  <si>
    <t>TITLUL  X ALTE CHELTUIELI (cod 59.01 la 59.30)</t>
  </si>
  <si>
    <t>59</t>
  </si>
  <si>
    <t>Sume aferente persoanelor cu handicap neincadrate</t>
  </si>
  <si>
    <t>59.40.00</t>
  </si>
  <si>
    <t>SECTIUNEA DE DEZVOLTARE                                                                                                                                                                  
(cod51+55+56+58+70+79+85</t>
  </si>
  <si>
    <t>TITLU X Proiecte cu finantare din fonduri externe
 nerambursabile aferente cadrului 
financiar 2014-2020</t>
  </si>
  <si>
    <t>58.00</t>
  </si>
  <si>
    <t>Programe din fondul European 
de Dezvoltare Regionala (FEDR)</t>
  </si>
  <si>
    <t>58.01</t>
  </si>
  <si>
    <t>Finantarea nationala</t>
  </si>
  <si>
    <t>58.01.01</t>
  </si>
  <si>
    <t>Finantare externa nerambursabila</t>
  </si>
  <si>
    <t>58.01.02</t>
  </si>
  <si>
    <t xml:space="preserve">           Cheltuieli neeligibile</t>
  </si>
  <si>
    <t>58.01.03</t>
  </si>
  <si>
    <t>CHELTUIELI DE CAPITAL ((cod 71+72+75)</t>
  </si>
  <si>
    <t>70</t>
  </si>
  <si>
    <t xml:space="preserve"> </t>
  </si>
  <si>
    <t>TITLUL XII . ACTIVE NEFINANCIARE
 (cod 71.01+71.02+71.03)</t>
  </si>
  <si>
    <t>71</t>
  </si>
  <si>
    <t>Active fixe (cod 71.01.01 la 71.01.30)</t>
  </si>
  <si>
    <t>71.01</t>
  </si>
  <si>
    <t>Constructii</t>
  </si>
  <si>
    <t>71.01.01</t>
  </si>
  <si>
    <t xml:space="preserve">Maşini, echipamente si mijloace de transport </t>
  </si>
  <si>
    <t>71.01.02</t>
  </si>
  <si>
    <t>Mobilier, aparatura birotica si alte active corporale</t>
  </si>
  <si>
    <t>71.01.03</t>
  </si>
  <si>
    <t xml:space="preserve">Alte active fixe </t>
  </si>
  <si>
    <t>71.01.30</t>
  </si>
  <si>
    <t>TITLUL XVII PLATI EFECTUATE IN ANII PRECEDENTI SI RECUPERATE IN ANUL CURENT (cod 85.01)</t>
  </si>
  <si>
    <t>85</t>
  </si>
  <si>
    <t>Plati efectuate in anii precedenti si recuperate in anul curent</t>
  </si>
  <si>
    <t>85.01</t>
  </si>
  <si>
    <t>Conducatorul institutiei</t>
  </si>
  <si>
    <t>Conducatorul compartimentului financiar-contabil</t>
  </si>
  <si>
    <t>Prof. Ancuta Florina SCHIOP</t>
  </si>
  <si>
    <t>Ec. Iudit TECSY</t>
  </si>
  <si>
    <t>BIBLIOTECA JUDETEANA "GHEORGHE SINCAI" BIHOR, ORADEA</t>
  </si>
  <si>
    <t>C.F. 4687188</t>
  </si>
  <si>
    <t>CONTUL DE EXECUTIE A BUGETULUI INSTITUTIILOR PUBLICE -  ERASMUS  - SURSA D</t>
  </si>
  <si>
    <t>D</t>
  </si>
  <si>
    <t>TITLU VIII Proiecte cu finantare din fonduri externe NERAMB.
 nerambursabile aferente cadrului 
financiar 2014-2020</t>
  </si>
  <si>
    <t>ALTE PROG.COMUNITARE FIN.2021-2027
de Dezvoltare Regionala (FEDR)</t>
  </si>
  <si>
    <t>56.72.02</t>
  </si>
  <si>
    <t xml:space="preserve">          </t>
  </si>
  <si>
    <t>CONTUL DE EXECUTIE A BUGETULUI INSTITUTIILOR PUBLICE -  SUBVENTII CJBH  SURSA A</t>
  </si>
  <si>
    <t xml:space="preserve">                                                                                                                                 31 MARTIE 2025                                                                                       Anexa 7</t>
  </si>
  <si>
    <t xml:space="preserve">                                                                                                                                 31  MARTIE  2025                                                                                                                                   Anexa 7</t>
  </si>
  <si>
    <t>SURSA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</si>
</sst>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B050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2" fontId="0" fillId="0" borderId="0" xfId="0" applyNumberFormat="1" applyProtection="1">
      <protection locked="0"/>
    </xf>
    <xf numFmtId="2" fontId="2" fillId="0" borderId="10" xfId="0" applyNumberFormat="1" applyFont="1" applyBorder="1" applyAlignment="1" applyProtection="1">
      <alignment horizontal="center" vertical="center" textRotation="90"/>
      <protection locked="0"/>
    </xf>
    <xf numFmtId="2" fontId="3" fillId="0" borderId="12" xfId="0" applyNumberFormat="1" applyFont="1" applyBorder="1" applyAlignment="1" applyProtection="1">
      <alignment horizontal="center"/>
      <protection locked="0"/>
    </xf>
    <xf numFmtId="2" fontId="2" fillId="0" borderId="12" xfId="0" applyNumberFormat="1" applyFont="1" applyBorder="1" applyProtection="1">
      <protection locked="0"/>
    </xf>
    <xf numFmtId="1" fontId="4" fillId="0" borderId="12" xfId="0" applyNumberFormat="1" applyFont="1" applyBorder="1" applyProtection="1">
      <protection locked="0"/>
    </xf>
    <xf numFmtId="2" fontId="2" fillId="0" borderId="12" xfId="0" applyNumberFormat="1" applyFont="1" applyBorder="1" applyAlignment="1" applyProtection="1">
      <alignment horizontal="center"/>
      <protection locked="0"/>
    </xf>
    <xf numFmtId="2" fontId="3" fillId="0" borderId="12" xfId="0" applyNumberFormat="1" applyFont="1" applyBorder="1" applyProtection="1">
      <protection locked="0"/>
    </xf>
    <xf numFmtId="1" fontId="6" fillId="0" borderId="12" xfId="0" applyNumberFormat="1" applyFont="1" applyBorder="1" applyProtection="1">
      <protection locked="0"/>
    </xf>
    <xf numFmtId="1" fontId="2" fillId="0" borderId="12" xfId="0" applyNumberFormat="1" applyFont="1" applyBorder="1" applyAlignment="1" applyProtection="1">
      <alignment horizontal="center"/>
      <protection locked="0"/>
    </xf>
    <xf numFmtId="2" fontId="3" fillId="0" borderId="5" xfId="0" applyNumberFormat="1" applyFont="1" applyBorder="1" applyAlignment="1" applyProtection="1">
      <alignment horizontal="center"/>
      <protection locked="0"/>
    </xf>
    <xf numFmtId="2" fontId="3" fillId="0" borderId="6" xfId="0" applyNumberFormat="1" applyFont="1" applyBorder="1" applyAlignment="1" applyProtection="1">
      <alignment horizontal="center"/>
      <protection locked="0"/>
    </xf>
    <xf numFmtId="2" fontId="1" fillId="0" borderId="0" xfId="0" applyNumberFormat="1" applyFont="1" applyProtection="1">
      <protection locked="0"/>
    </xf>
    <xf numFmtId="1" fontId="7" fillId="0" borderId="12" xfId="0" applyNumberFormat="1" applyFont="1" applyBorder="1" applyProtection="1">
      <protection locked="0"/>
    </xf>
    <xf numFmtId="1" fontId="8" fillId="0" borderId="12" xfId="0" applyNumberFormat="1" applyFont="1" applyBorder="1" applyProtection="1">
      <protection locked="0"/>
    </xf>
    <xf numFmtId="1" fontId="9" fillId="0" borderId="12" xfId="0" applyNumberFormat="1" applyFont="1" applyBorder="1" applyProtection="1">
      <protection locked="0"/>
    </xf>
    <xf numFmtId="1" fontId="10" fillId="0" borderId="12" xfId="0" applyNumberFormat="1" applyFont="1" applyBorder="1" applyProtection="1">
      <protection locked="0"/>
    </xf>
    <xf numFmtId="1" fontId="11" fillId="0" borderId="12" xfId="0" applyNumberFormat="1" applyFont="1" applyBorder="1" applyProtection="1">
      <protection locked="0"/>
    </xf>
    <xf numFmtId="1" fontId="12" fillId="0" borderId="12" xfId="0" applyNumberFormat="1" applyFont="1" applyBorder="1" applyProtection="1">
      <protection locked="0"/>
    </xf>
    <xf numFmtId="2" fontId="13" fillId="0" borderId="0" xfId="0" applyNumberFormat="1" applyFont="1" applyProtection="1">
      <protection locked="0"/>
    </xf>
    <xf numFmtId="2" fontId="14" fillId="0" borderId="0" xfId="0" applyNumberFormat="1" applyFont="1" applyProtection="1">
      <protection locked="0"/>
    </xf>
    <xf numFmtId="2" fontId="2" fillId="0" borderId="10" xfId="0" applyNumberFormat="1" applyFont="1" applyBorder="1" applyAlignment="1" applyProtection="1">
      <alignment horizontal="center" vertical="center" textRotation="90"/>
      <protection locked="0"/>
    </xf>
    <xf numFmtId="2" fontId="3" fillId="0" borderId="5" xfId="0" applyNumberFormat="1" applyFont="1" applyBorder="1" applyAlignment="1" applyProtection="1">
      <alignment horizontal="center"/>
      <protection locked="0"/>
    </xf>
    <xf numFmtId="2" fontId="3" fillId="0" borderId="6" xfId="0" applyNumberFormat="1" applyFont="1" applyBorder="1" applyAlignment="1" applyProtection="1">
      <alignment horizontal="center"/>
      <protection locked="0"/>
    </xf>
    <xf numFmtId="1" fontId="6" fillId="0" borderId="13" xfId="0" applyNumberFormat="1" applyFont="1" applyFill="1" applyBorder="1" applyProtection="1">
      <protection locked="0"/>
    </xf>
    <xf numFmtId="2" fontId="2" fillId="0" borderId="5" xfId="0" applyNumberFormat="1" applyFont="1" applyBorder="1" applyAlignment="1" applyProtection="1">
      <alignment horizontal="center" wrapText="1"/>
      <protection locked="0"/>
    </xf>
    <xf numFmtId="2" fontId="2" fillId="0" borderId="11" xfId="0" applyNumberFormat="1" applyFont="1" applyBorder="1" applyAlignment="1" applyProtection="1">
      <alignment horizontal="center" wrapText="1"/>
      <protection locked="0"/>
    </xf>
    <xf numFmtId="2" fontId="2" fillId="0" borderId="6" xfId="0" applyNumberFormat="1" applyFont="1" applyBorder="1" applyAlignment="1" applyProtection="1">
      <alignment horizontal="center" wrapText="1"/>
      <protection locked="0"/>
    </xf>
    <xf numFmtId="2" fontId="3" fillId="0" borderId="5" xfId="0" applyNumberFormat="1" applyFont="1" applyBorder="1" applyAlignment="1" applyProtection="1">
      <alignment horizontal="center" wrapText="1"/>
      <protection locked="0"/>
    </xf>
    <xf numFmtId="2" fontId="3" fillId="0" borderId="11" xfId="0" applyNumberFormat="1" applyFont="1" applyBorder="1" applyAlignment="1" applyProtection="1">
      <alignment horizontal="center" wrapText="1"/>
      <protection locked="0"/>
    </xf>
    <xf numFmtId="2" fontId="3" fillId="0" borderId="6" xfId="0" applyNumberFormat="1" applyFont="1" applyBorder="1" applyAlignment="1" applyProtection="1">
      <alignment horizontal="center" wrapText="1"/>
      <protection locked="0"/>
    </xf>
    <xf numFmtId="2" fontId="3" fillId="0" borderId="5" xfId="0" applyNumberFormat="1" applyFont="1" applyBorder="1" applyAlignment="1" applyProtection="1">
      <alignment horizontal="center"/>
      <protection locked="0"/>
    </xf>
    <xf numFmtId="2" fontId="3" fillId="0" borderId="6" xfId="0" applyNumberFormat="1" applyFont="1" applyBorder="1" applyAlignment="1" applyProtection="1">
      <alignment horizontal="center"/>
      <protection locked="0"/>
    </xf>
    <xf numFmtId="2" fontId="2" fillId="0" borderId="5" xfId="0" applyNumberFormat="1" applyFont="1" applyBorder="1" applyAlignment="1" applyProtection="1">
      <alignment horizontal="left"/>
      <protection locked="0"/>
    </xf>
    <xf numFmtId="2" fontId="2" fillId="0" borderId="11" xfId="0" applyNumberFormat="1" applyFont="1" applyBorder="1" applyAlignment="1" applyProtection="1">
      <alignment horizontal="left"/>
      <protection locked="0"/>
    </xf>
    <xf numFmtId="2" fontId="2" fillId="0" borderId="6" xfId="0" applyNumberFormat="1" applyFont="1" applyBorder="1" applyAlignment="1" applyProtection="1">
      <alignment horizontal="left"/>
      <protection locked="0"/>
    </xf>
    <xf numFmtId="2" fontId="2" fillId="0" borderId="5" xfId="0" applyNumberFormat="1" applyFont="1" applyBorder="1" applyAlignment="1" applyProtection="1">
      <alignment horizontal="center"/>
      <protection locked="0"/>
    </xf>
    <xf numFmtId="2" fontId="2" fillId="0" borderId="11" xfId="0" applyNumberFormat="1" applyFont="1" applyBorder="1" applyAlignment="1" applyProtection="1">
      <alignment horizontal="center"/>
      <protection locked="0"/>
    </xf>
    <xf numFmtId="2" fontId="2" fillId="0" borderId="6" xfId="0" applyNumberFormat="1" applyFont="1" applyBorder="1" applyAlignment="1" applyProtection="1">
      <alignment horizontal="center"/>
      <protection locked="0"/>
    </xf>
    <xf numFmtId="2" fontId="3" fillId="0" borderId="11" xfId="0" applyNumberFormat="1" applyFont="1" applyBorder="1" applyAlignment="1" applyProtection="1">
      <alignment horizontal="center"/>
      <protection locked="0"/>
    </xf>
    <xf numFmtId="2" fontId="5" fillId="0" borderId="5" xfId="0" applyNumberFormat="1" applyFont="1" applyBorder="1" applyAlignment="1" applyProtection="1">
      <alignment horizontal="center" wrapText="1"/>
      <protection locked="0"/>
    </xf>
    <xf numFmtId="2" fontId="5" fillId="0" borderId="11" xfId="0" applyNumberFormat="1" applyFont="1" applyBorder="1" applyAlignment="1" applyProtection="1">
      <alignment horizontal="center" wrapText="1"/>
      <protection locked="0"/>
    </xf>
    <xf numFmtId="2" fontId="5" fillId="0" borderId="6" xfId="0" applyNumberFormat="1" applyFont="1" applyBorder="1" applyAlignment="1" applyProtection="1">
      <alignment horizontal="center" wrapText="1"/>
      <protection locked="0"/>
    </xf>
    <xf numFmtId="2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 wrapText="1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 textRotation="90" wrapText="1"/>
      <protection locked="0"/>
    </xf>
    <xf numFmtId="2" fontId="2" fillId="0" borderId="10" xfId="0" applyNumberFormat="1" applyFont="1" applyBorder="1" applyAlignment="1" applyProtection="1">
      <alignment horizontal="center" vertical="center" textRotation="90"/>
      <protection locked="0"/>
    </xf>
    <xf numFmtId="1" fontId="3" fillId="0" borderId="12" xfId="0" applyNumberFormat="1" applyFont="1" applyBorder="1" applyProtection="1">
      <protection locked="0"/>
    </xf>
    <xf numFmtId="1" fontId="2" fillId="0" borderId="12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52" workbookViewId="0">
      <selection activeCell="P16" sqref="P16"/>
    </sheetView>
  </sheetViews>
  <sheetFormatPr defaultRowHeight="15" x14ac:dyDescent="0.25"/>
  <cols>
    <col min="3" max="3" width="20.85546875" customWidth="1"/>
    <col min="6" max="6" width="9.42578125" bestFit="1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43"/>
      <c r="B2" s="43"/>
      <c r="C2" s="43"/>
      <c r="D2" s="19" t="s">
        <v>126</v>
      </c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43"/>
      <c r="B3" s="43"/>
      <c r="C3" s="43"/>
      <c r="D3" s="20" t="s">
        <v>127</v>
      </c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44" t="s">
        <v>134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x14ac:dyDescent="0.25">
      <c r="A6" s="44" t="s">
        <v>135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9" t="s">
        <v>137</v>
      </c>
      <c r="M7" s="1"/>
    </row>
    <row r="8" spans="1:13" x14ac:dyDescent="0.25">
      <c r="A8" s="1"/>
      <c r="B8" s="1"/>
      <c r="C8" s="1" t="s">
        <v>0</v>
      </c>
      <c r="D8" s="1"/>
      <c r="E8" s="1"/>
      <c r="F8" s="1"/>
      <c r="G8" s="1"/>
      <c r="H8" s="1"/>
      <c r="I8" s="1"/>
      <c r="J8" s="1"/>
      <c r="K8" s="1"/>
      <c r="L8" s="1"/>
      <c r="M8" s="1" t="s">
        <v>1</v>
      </c>
    </row>
    <row r="9" spans="1:13" x14ac:dyDescent="0.25">
      <c r="A9" s="45" t="s">
        <v>2</v>
      </c>
      <c r="B9" s="46"/>
      <c r="C9" s="47"/>
      <c r="D9" s="51" t="s">
        <v>3</v>
      </c>
      <c r="E9" s="53" t="s">
        <v>4</v>
      </c>
      <c r="F9" s="54"/>
      <c r="G9" s="53" t="s">
        <v>5</v>
      </c>
      <c r="H9" s="54"/>
      <c r="I9" s="55" t="s">
        <v>6</v>
      </c>
      <c r="J9" s="55" t="s">
        <v>7</v>
      </c>
      <c r="K9" s="55" t="s">
        <v>8</v>
      </c>
      <c r="L9" s="55" t="s">
        <v>9</v>
      </c>
      <c r="M9" s="55" t="s">
        <v>10</v>
      </c>
    </row>
    <row r="10" spans="1:13" ht="45" x14ac:dyDescent="0.25">
      <c r="A10" s="48"/>
      <c r="B10" s="49"/>
      <c r="C10" s="50"/>
      <c r="D10" s="52"/>
      <c r="E10" s="2" t="s">
        <v>11</v>
      </c>
      <c r="F10" s="2" t="s">
        <v>12</v>
      </c>
      <c r="G10" s="2" t="s">
        <v>11</v>
      </c>
      <c r="H10" s="2" t="s">
        <v>12</v>
      </c>
      <c r="I10" s="56"/>
      <c r="J10" s="56"/>
      <c r="K10" s="56"/>
      <c r="L10" s="56"/>
      <c r="M10" s="56"/>
    </row>
    <row r="11" spans="1:13" x14ac:dyDescent="0.25">
      <c r="A11" s="31" t="s">
        <v>13</v>
      </c>
      <c r="B11" s="39"/>
      <c r="C11" s="32"/>
      <c r="D11" s="3" t="s">
        <v>14</v>
      </c>
      <c r="E11" s="3">
        <v>1</v>
      </c>
      <c r="F11" s="3">
        <v>2</v>
      </c>
      <c r="G11" s="3">
        <v>1</v>
      </c>
      <c r="H11" s="3">
        <v>3</v>
      </c>
      <c r="I11" s="3">
        <v>5</v>
      </c>
      <c r="J11" s="3">
        <v>6</v>
      </c>
      <c r="K11" s="3">
        <v>7</v>
      </c>
      <c r="L11" s="3" t="s">
        <v>15</v>
      </c>
      <c r="M11" s="3">
        <v>9</v>
      </c>
    </row>
    <row r="12" spans="1:13" x14ac:dyDescent="0.25">
      <c r="A12" s="4" t="s">
        <v>16</v>
      </c>
      <c r="B12" s="4"/>
      <c r="C12" s="4"/>
      <c r="D12" s="4"/>
      <c r="E12" s="4">
        <f>E13+E51</f>
        <v>0</v>
      </c>
      <c r="F12" s="4">
        <f>F13+F51</f>
        <v>0</v>
      </c>
      <c r="G12" s="15">
        <f>G13+G52+G57</f>
        <v>6213000</v>
      </c>
      <c r="H12" s="13">
        <f>H13+H52+H57</f>
        <v>6213000</v>
      </c>
      <c r="I12" s="17">
        <f>I13+I52+I57</f>
        <v>1479060.65</v>
      </c>
      <c r="J12" s="17">
        <f>J13+J52+J57</f>
        <v>1479061</v>
      </c>
      <c r="K12" s="5">
        <f>K13+K52+K57</f>
        <v>1473828</v>
      </c>
      <c r="L12" s="5">
        <f t="shared" ref="L12:M12" si="0">L13+L52+L57</f>
        <v>5233</v>
      </c>
      <c r="M12" s="5">
        <f t="shared" si="0"/>
        <v>1570827</v>
      </c>
    </row>
    <row r="13" spans="1:13" x14ac:dyDescent="0.25">
      <c r="A13" s="40" t="s">
        <v>17</v>
      </c>
      <c r="B13" s="41"/>
      <c r="C13" s="42"/>
      <c r="D13" s="6" t="s">
        <v>18</v>
      </c>
      <c r="E13" s="4">
        <f t="shared" ref="E13:M13" si="1">E14+E25+E49</f>
        <v>0</v>
      </c>
      <c r="F13" s="4">
        <f t="shared" si="1"/>
        <v>0</v>
      </c>
      <c r="G13" s="15">
        <f t="shared" si="1"/>
        <v>6013000</v>
      </c>
      <c r="H13" s="13">
        <f t="shared" si="1"/>
        <v>6013000</v>
      </c>
      <c r="I13" s="17">
        <f t="shared" si="1"/>
        <v>1479060.65</v>
      </c>
      <c r="J13" s="17">
        <f t="shared" si="1"/>
        <v>1479061</v>
      </c>
      <c r="K13" s="5">
        <f t="shared" si="1"/>
        <v>1473828</v>
      </c>
      <c r="L13" s="5">
        <f t="shared" si="1"/>
        <v>5233</v>
      </c>
      <c r="M13" s="5">
        <f t="shared" si="1"/>
        <v>1491033</v>
      </c>
    </row>
    <row r="14" spans="1:13" x14ac:dyDescent="0.25">
      <c r="A14" s="40" t="s">
        <v>19</v>
      </c>
      <c r="B14" s="41"/>
      <c r="C14" s="42"/>
      <c r="D14" s="6">
        <v>10</v>
      </c>
      <c r="E14" s="4">
        <f>E15+E23+E21</f>
        <v>0</v>
      </c>
      <c r="F14" s="4">
        <f>F15+F23+F21</f>
        <v>0</v>
      </c>
      <c r="G14" s="15">
        <f>G15+G21+G23</f>
        <v>4200000</v>
      </c>
      <c r="H14" s="13">
        <f>H15+H21+H23</f>
        <v>4200000</v>
      </c>
      <c r="I14" s="17">
        <f>I15+I21+I23</f>
        <v>1082816</v>
      </c>
      <c r="J14" s="17">
        <f>J15+J21+J23</f>
        <v>1082816</v>
      </c>
      <c r="K14" s="5">
        <f>K15+K21+K23</f>
        <v>1082816</v>
      </c>
      <c r="L14" s="5">
        <f t="shared" ref="L14:M14" si="2">L15+L21+L23</f>
        <v>0</v>
      </c>
      <c r="M14" s="5">
        <f t="shared" si="2"/>
        <v>1078380</v>
      </c>
    </row>
    <row r="15" spans="1:13" x14ac:dyDescent="0.25">
      <c r="A15" s="33" t="s">
        <v>20</v>
      </c>
      <c r="B15" s="34"/>
      <c r="C15" s="35"/>
      <c r="D15" s="6" t="s">
        <v>21</v>
      </c>
      <c r="E15" s="4">
        <f t="shared" ref="E15:F15" si="3">SUM(E16:E20)</f>
        <v>0</v>
      </c>
      <c r="F15" s="4">
        <f t="shared" si="3"/>
        <v>0</v>
      </c>
      <c r="G15" s="15">
        <f>G16+G18+G19</f>
        <v>4067000</v>
      </c>
      <c r="H15" s="13">
        <f>H16+H17+H18+H19+H20</f>
        <v>4067000</v>
      </c>
      <c r="I15" s="17">
        <f>I16+I17+I18+I19+I20</f>
        <v>1059159</v>
      </c>
      <c r="J15" s="17">
        <f>J16+J17+J18+J19+J20</f>
        <v>1059159</v>
      </c>
      <c r="K15" s="5">
        <f>K16+K17+K18+K19+K20</f>
        <v>1059159</v>
      </c>
      <c r="L15" s="5">
        <f t="shared" ref="L15:M15" si="4">L16+L17+L18+L19+L20</f>
        <v>0</v>
      </c>
      <c r="M15" s="5">
        <f t="shared" si="4"/>
        <v>1054650</v>
      </c>
    </row>
    <row r="16" spans="1:13" x14ac:dyDescent="0.25">
      <c r="A16" s="7"/>
      <c r="B16" s="7"/>
      <c r="C16" s="7" t="s">
        <v>22</v>
      </c>
      <c r="D16" s="3" t="s">
        <v>23</v>
      </c>
      <c r="E16" s="7"/>
      <c r="F16" s="7">
        <v>0</v>
      </c>
      <c r="G16" s="16">
        <v>3830000</v>
      </c>
      <c r="H16" s="14">
        <v>3830000</v>
      </c>
      <c r="I16" s="18">
        <v>1008137</v>
      </c>
      <c r="J16" s="18">
        <v>1008137</v>
      </c>
      <c r="K16" s="8">
        <v>1008137</v>
      </c>
      <c r="L16" s="8">
        <v>0</v>
      </c>
      <c r="M16" s="8">
        <v>1002337</v>
      </c>
    </row>
    <row r="17" spans="1:13" x14ac:dyDescent="0.25">
      <c r="A17" s="7"/>
      <c r="B17" s="7"/>
      <c r="C17" s="7" t="s">
        <v>24</v>
      </c>
      <c r="D17" s="3" t="s">
        <v>25</v>
      </c>
      <c r="E17" s="7"/>
      <c r="F17" s="7">
        <v>0</v>
      </c>
      <c r="G17" s="16">
        <v>0</v>
      </c>
      <c r="H17" s="14">
        <v>0</v>
      </c>
      <c r="I17" s="18">
        <v>0</v>
      </c>
      <c r="J17" s="18">
        <v>0</v>
      </c>
      <c r="K17" s="8">
        <v>0</v>
      </c>
      <c r="L17" s="8">
        <v>0</v>
      </c>
      <c r="M17" s="8">
        <v>0</v>
      </c>
    </row>
    <row r="18" spans="1:13" x14ac:dyDescent="0.25">
      <c r="A18" s="7"/>
      <c r="B18" s="7"/>
      <c r="C18" s="7" t="s">
        <v>26</v>
      </c>
      <c r="D18" s="3" t="s">
        <v>27</v>
      </c>
      <c r="E18" s="7"/>
      <c r="F18" s="7">
        <v>0</v>
      </c>
      <c r="G18" s="16">
        <v>5000</v>
      </c>
      <c r="H18" s="14">
        <v>5000</v>
      </c>
      <c r="I18" s="18">
        <v>0</v>
      </c>
      <c r="J18" s="18">
        <v>0</v>
      </c>
      <c r="K18" s="8">
        <v>0</v>
      </c>
      <c r="L18" s="8">
        <v>0</v>
      </c>
      <c r="M18" s="8">
        <v>0</v>
      </c>
    </row>
    <row r="19" spans="1:13" x14ac:dyDescent="0.25">
      <c r="A19" s="7"/>
      <c r="B19" s="7"/>
      <c r="C19" s="7" t="s">
        <v>28</v>
      </c>
      <c r="D19" s="3" t="s">
        <v>29</v>
      </c>
      <c r="E19" s="7"/>
      <c r="F19" s="7">
        <v>0</v>
      </c>
      <c r="G19" s="16">
        <v>232000</v>
      </c>
      <c r="H19" s="14">
        <v>232000</v>
      </c>
      <c r="I19" s="18">
        <v>51022</v>
      </c>
      <c r="J19" s="18">
        <v>51022</v>
      </c>
      <c r="K19" s="8">
        <v>51022</v>
      </c>
      <c r="L19" s="8">
        <v>0</v>
      </c>
      <c r="M19" s="8">
        <v>52313</v>
      </c>
    </row>
    <row r="20" spans="1:13" x14ac:dyDescent="0.25">
      <c r="A20" s="7"/>
      <c r="B20" s="7"/>
      <c r="C20" s="7" t="s">
        <v>30</v>
      </c>
      <c r="D20" s="3" t="s">
        <v>31</v>
      </c>
      <c r="E20" s="7"/>
      <c r="F20" s="7">
        <v>0</v>
      </c>
      <c r="G20" s="16">
        <v>0</v>
      </c>
      <c r="H20" s="14">
        <v>0</v>
      </c>
      <c r="I20" s="18">
        <v>0</v>
      </c>
      <c r="J20" s="18">
        <v>0</v>
      </c>
      <c r="K20" s="8">
        <v>0</v>
      </c>
      <c r="L20" s="8">
        <v>0</v>
      </c>
      <c r="M20" s="8"/>
    </row>
    <row r="21" spans="1:13" x14ac:dyDescent="0.25">
      <c r="A21" s="36" t="s">
        <v>32</v>
      </c>
      <c r="B21" s="37"/>
      <c r="C21" s="38"/>
      <c r="D21" s="6" t="s">
        <v>33</v>
      </c>
      <c r="E21" s="4">
        <f>E22</f>
        <v>0</v>
      </c>
      <c r="F21" s="4">
        <f t="shared" ref="F21" si="5">F22</f>
        <v>0</v>
      </c>
      <c r="G21" s="15">
        <f>G22</f>
        <v>43000</v>
      </c>
      <c r="H21" s="13">
        <f>H22</f>
        <v>43000</v>
      </c>
      <c r="I21" s="17">
        <f>I22</f>
        <v>0</v>
      </c>
      <c r="J21" s="17">
        <f>J22</f>
        <v>0</v>
      </c>
      <c r="K21" s="5">
        <f>K22</f>
        <v>0</v>
      </c>
      <c r="L21" s="5">
        <f t="shared" ref="L21" si="6">L22</f>
        <v>0</v>
      </c>
      <c r="M21" s="5">
        <f>M22</f>
        <v>0</v>
      </c>
    </row>
    <row r="22" spans="1:13" x14ac:dyDescent="0.25">
      <c r="A22" s="7"/>
      <c r="B22" s="7"/>
      <c r="C22" s="7" t="s">
        <v>34</v>
      </c>
      <c r="D22" s="3" t="s">
        <v>35</v>
      </c>
      <c r="E22" s="7"/>
      <c r="F22" s="7"/>
      <c r="G22" s="16">
        <v>43000</v>
      </c>
      <c r="H22" s="14">
        <v>43000</v>
      </c>
      <c r="I22" s="18">
        <v>0</v>
      </c>
      <c r="J22" s="18">
        <v>0</v>
      </c>
      <c r="K22" s="8">
        <v>0</v>
      </c>
      <c r="L22" s="8">
        <v>0</v>
      </c>
      <c r="M22" s="8">
        <v>0</v>
      </c>
    </row>
    <row r="23" spans="1:13" x14ac:dyDescent="0.25">
      <c r="A23" s="4"/>
      <c r="B23" s="4" t="s">
        <v>36</v>
      </c>
      <c r="C23" s="4"/>
      <c r="D23" s="6" t="s">
        <v>37</v>
      </c>
      <c r="E23" s="4">
        <f t="shared" ref="E23:F23" si="7">SUM(E24:E24)</f>
        <v>0</v>
      </c>
      <c r="F23" s="4">
        <f t="shared" si="7"/>
        <v>0</v>
      </c>
      <c r="G23" s="15">
        <f>G24</f>
        <v>90000</v>
      </c>
      <c r="H23" s="13">
        <f>H24</f>
        <v>90000</v>
      </c>
      <c r="I23" s="17">
        <f>I24</f>
        <v>23657</v>
      </c>
      <c r="J23" s="17">
        <f>J24</f>
        <v>23657</v>
      </c>
      <c r="K23" s="5">
        <f>K24</f>
        <v>23657</v>
      </c>
      <c r="L23" s="5">
        <f t="shared" ref="L23:M23" si="8">L24</f>
        <v>0</v>
      </c>
      <c r="M23" s="5">
        <f t="shared" si="8"/>
        <v>23730</v>
      </c>
    </row>
    <row r="24" spans="1:13" x14ac:dyDescent="0.25">
      <c r="A24" s="7"/>
      <c r="B24" s="7"/>
      <c r="C24" s="7" t="s">
        <v>38</v>
      </c>
      <c r="D24" s="3" t="s">
        <v>39</v>
      </c>
      <c r="E24" s="7"/>
      <c r="F24" s="7">
        <v>0</v>
      </c>
      <c r="G24" s="16">
        <v>90000</v>
      </c>
      <c r="H24" s="14">
        <v>90000</v>
      </c>
      <c r="I24" s="18">
        <v>23657</v>
      </c>
      <c r="J24" s="18">
        <v>23657</v>
      </c>
      <c r="K24" s="8">
        <v>23657</v>
      </c>
      <c r="L24" s="8">
        <v>0</v>
      </c>
      <c r="M24" s="8">
        <v>23730</v>
      </c>
    </row>
    <row r="25" spans="1:13" x14ac:dyDescent="0.25">
      <c r="A25" s="4" t="s">
        <v>40</v>
      </c>
      <c r="B25" s="4"/>
      <c r="C25" s="4"/>
      <c r="D25" s="6" t="s">
        <v>41</v>
      </c>
      <c r="E25" s="4">
        <f t="shared" ref="E25:F25" si="9">E26+E35+E36+E39+E42+E43+E44+E45+E46</f>
        <v>0</v>
      </c>
      <c r="F25" s="58">
        <f t="shared" si="9"/>
        <v>0</v>
      </c>
      <c r="G25" s="15">
        <f>G26+G35+G36+G39+G42+G43+G44+G45+G46</f>
        <v>1757000</v>
      </c>
      <c r="H25" s="13">
        <f>H26+H35+H36+H39+H42+H43+H44+H45+H46</f>
        <v>1757000</v>
      </c>
      <c r="I25" s="17">
        <f>I26+I35+I36+I39+I42+I43+I44+I45+I46</f>
        <v>382866.65</v>
      </c>
      <c r="J25" s="17">
        <f>J26+J35+J36+J39+J42+J43+J44+J45+J46</f>
        <v>382867</v>
      </c>
      <c r="K25" s="5">
        <f>K26+K35+K36+K39+K42+K43+K44+K45+K46</f>
        <v>377634</v>
      </c>
      <c r="L25" s="5">
        <f t="shared" ref="L25:M25" si="10">L26+L35+L36+L39+L42+L43+L44+L45+L46</f>
        <v>5233</v>
      </c>
      <c r="M25" s="5">
        <f>M26+M36+M39+M42+M43+M44+M45+M46</f>
        <v>398883</v>
      </c>
    </row>
    <row r="26" spans="1:13" x14ac:dyDescent="0.25">
      <c r="A26" s="4"/>
      <c r="B26" s="4" t="s">
        <v>42</v>
      </c>
      <c r="C26" s="4"/>
      <c r="D26" s="6" t="s">
        <v>43</v>
      </c>
      <c r="E26" s="4">
        <f t="shared" ref="E26:F26" si="11">SUM(E27:E34)</f>
        <v>0</v>
      </c>
      <c r="F26" s="4">
        <f t="shared" si="11"/>
        <v>0</v>
      </c>
      <c r="G26" s="15">
        <f>G27+G28+G29+G30+G31+G32+G33+G34</f>
        <v>1160000</v>
      </c>
      <c r="H26" s="13">
        <f>H27+H28+H29+H30+H31+H32+H33+H34</f>
        <v>1160000</v>
      </c>
      <c r="I26" s="17">
        <f>I27+I28+I29+I30+I31+I32+I33+I34</f>
        <v>381231.65</v>
      </c>
      <c r="J26" s="17">
        <f>J27+J28+J29+J30+J31+J32+J33+J34</f>
        <v>381232</v>
      </c>
      <c r="K26" s="5">
        <f>K27+K28+K29+K30+K31+K32+K33+K34</f>
        <v>375999</v>
      </c>
      <c r="L26" s="5">
        <f t="shared" ref="L26:M26" si="12">L27+L28+L29+L30+L31+L32+L33+L34</f>
        <v>5233</v>
      </c>
      <c r="M26" s="5">
        <f t="shared" si="12"/>
        <v>381645</v>
      </c>
    </row>
    <row r="27" spans="1:13" x14ac:dyDescent="0.25">
      <c r="A27" s="7"/>
      <c r="B27" s="7"/>
      <c r="C27" s="7" t="s">
        <v>44</v>
      </c>
      <c r="D27" s="3" t="s">
        <v>45</v>
      </c>
      <c r="E27" s="7"/>
      <c r="F27" s="7">
        <v>0</v>
      </c>
      <c r="G27" s="16">
        <v>6000</v>
      </c>
      <c r="H27" s="14">
        <v>6000</v>
      </c>
      <c r="I27" s="18">
        <v>0</v>
      </c>
      <c r="J27" s="18">
        <v>0</v>
      </c>
      <c r="K27" s="8">
        <v>0</v>
      </c>
      <c r="L27" s="8">
        <v>0</v>
      </c>
      <c r="M27" s="8">
        <v>1056</v>
      </c>
    </row>
    <row r="28" spans="1:13" x14ac:dyDescent="0.25">
      <c r="A28" s="7"/>
      <c r="B28" s="7"/>
      <c r="C28" s="7" t="s">
        <v>46</v>
      </c>
      <c r="D28" s="3" t="s">
        <v>47</v>
      </c>
      <c r="E28" s="7"/>
      <c r="F28" s="7">
        <v>0</v>
      </c>
      <c r="G28" s="16">
        <v>3000</v>
      </c>
      <c r="H28" s="14">
        <v>3000</v>
      </c>
      <c r="I28" s="18">
        <v>812.65</v>
      </c>
      <c r="J28" s="18">
        <v>813</v>
      </c>
      <c r="K28" s="8">
        <v>813</v>
      </c>
      <c r="L28" s="8">
        <v>0</v>
      </c>
      <c r="M28" s="8">
        <v>1805</v>
      </c>
    </row>
    <row r="29" spans="1:13" x14ac:dyDescent="0.25">
      <c r="A29" s="7"/>
      <c r="B29" s="7"/>
      <c r="C29" s="7" t="s">
        <v>48</v>
      </c>
      <c r="D29" s="3" t="s">
        <v>49</v>
      </c>
      <c r="E29" s="7"/>
      <c r="F29" s="7">
        <v>0</v>
      </c>
      <c r="G29" s="16">
        <v>540000</v>
      </c>
      <c r="H29" s="14">
        <v>540000</v>
      </c>
      <c r="I29" s="18">
        <v>161455</v>
      </c>
      <c r="J29" s="18">
        <v>161455</v>
      </c>
      <c r="K29" s="8">
        <v>161455</v>
      </c>
      <c r="L29" s="8">
        <v>0</v>
      </c>
      <c r="M29" s="8">
        <v>156224</v>
      </c>
    </row>
    <row r="30" spans="1:13" x14ac:dyDescent="0.25">
      <c r="A30" s="7"/>
      <c r="B30" s="7"/>
      <c r="C30" s="7" t="s">
        <v>50</v>
      </c>
      <c r="D30" s="3" t="s">
        <v>51</v>
      </c>
      <c r="E30" s="7"/>
      <c r="F30" s="7">
        <v>0</v>
      </c>
      <c r="G30" s="16">
        <v>8000</v>
      </c>
      <c r="H30" s="14">
        <v>8000</v>
      </c>
      <c r="I30" s="18">
        <v>1804</v>
      </c>
      <c r="J30" s="18">
        <v>1804</v>
      </c>
      <c r="K30" s="8">
        <v>1804</v>
      </c>
      <c r="L30" s="8">
        <v>0</v>
      </c>
      <c r="M30" s="8">
        <v>1804</v>
      </c>
    </row>
    <row r="31" spans="1:13" x14ac:dyDescent="0.25">
      <c r="A31" s="7"/>
      <c r="B31" s="7"/>
      <c r="C31" s="7" t="s">
        <v>52</v>
      </c>
      <c r="D31" s="3" t="s">
        <v>53</v>
      </c>
      <c r="E31" s="7"/>
      <c r="F31" s="7">
        <v>0</v>
      </c>
      <c r="G31" s="16">
        <v>50000</v>
      </c>
      <c r="H31" s="14">
        <v>50000</v>
      </c>
      <c r="I31" s="18">
        <v>4930</v>
      </c>
      <c r="J31" s="18">
        <v>4930</v>
      </c>
      <c r="K31" s="8">
        <v>4930</v>
      </c>
      <c r="L31" s="8">
        <v>0</v>
      </c>
      <c r="M31" s="8">
        <v>2979</v>
      </c>
    </row>
    <row r="32" spans="1:13" x14ac:dyDescent="0.25">
      <c r="A32" s="7"/>
      <c r="B32" s="7"/>
      <c r="C32" s="7" t="s">
        <v>54</v>
      </c>
      <c r="D32" s="3" t="s">
        <v>55</v>
      </c>
      <c r="E32" s="7"/>
      <c r="F32" s="7">
        <v>0</v>
      </c>
      <c r="G32" s="16">
        <v>5000</v>
      </c>
      <c r="H32" s="14">
        <v>5000</v>
      </c>
      <c r="I32" s="18">
        <v>0</v>
      </c>
      <c r="J32" s="18">
        <v>0</v>
      </c>
      <c r="K32" s="8">
        <v>0</v>
      </c>
      <c r="L32" s="8">
        <v>0</v>
      </c>
      <c r="M32" s="8">
        <v>0</v>
      </c>
    </row>
    <row r="33" spans="1:14" x14ac:dyDescent="0.25">
      <c r="A33" s="7"/>
      <c r="B33" s="7"/>
      <c r="C33" s="7" t="s">
        <v>56</v>
      </c>
      <c r="D33" s="3" t="s">
        <v>57</v>
      </c>
      <c r="E33" s="7"/>
      <c r="F33" s="7">
        <v>0</v>
      </c>
      <c r="G33" s="16">
        <v>30000</v>
      </c>
      <c r="H33" s="14">
        <v>30000</v>
      </c>
      <c r="I33" s="18">
        <v>6997</v>
      </c>
      <c r="J33" s="18">
        <v>6997</v>
      </c>
      <c r="K33" s="8">
        <v>6997</v>
      </c>
      <c r="L33" s="8">
        <v>0</v>
      </c>
      <c r="M33" s="8">
        <v>6997</v>
      </c>
    </row>
    <row r="34" spans="1:14" x14ac:dyDescent="0.25">
      <c r="A34" s="7"/>
      <c r="B34" s="7"/>
      <c r="C34" s="7" t="s">
        <v>58</v>
      </c>
      <c r="D34" s="3" t="s">
        <v>59</v>
      </c>
      <c r="E34" s="7"/>
      <c r="F34" s="7">
        <v>0</v>
      </c>
      <c r="G34" s="16">
        <v>518000</v>
      </c>
      <c r="H34" s="14">
        <v>518000</v>
      </c>
      <c r="I34" s="18">
        <v>205233</v>
      </c>
      <c r="J34" s="18">
        <v>205233</v>
      </c>
      <c r="K34" s="8">
        <v>200000</v>
      </c>
      <c r="L34" s="8">
        <v>5233</v>
      </c>
      <c r="M34" s="8">
        <v>210780</v>
      </c>
    </row>
    <row r="35" spans="1:14" x14ac:dyDescent="0.25">
      <c r="A35" s="4"/>
      <c r="B35" s="4" t="s">
        <v>60</v>
      </c>
      <c r="C35" s="4"/>
      <c r="D35" s="6" t="s">
        <v>61</v>
      </c>
      <c r="E35" s="4"/>
      <c r="F35" s="4">
        <v>0</v>
      </c>
      <c r="G35" s="15">
        <v>0</v>
      </c>
      <c r="H35" s="13">
        <v>0</v>
      </c>
      <c r="I35" s="17">
        <v>0</v>
      </c>
      <c r="J35" s="17">
        <v>0</v>
      </c>
      <c r="K35" s="5">
        <v>0</v>
      </c>
      <c r="L35" s="5">
        <v>0</v>
      </c>
      <c r="M35" s="5"/>
    </row>
    <row r="36" spans="1:14" x14ac:dyDescent="0.25">
      <c r="A36" s="25" t="s">
        <v>62</v>
      </c>
      <c r="B36" s="37"/>
      <c r="C36" s="38"/>
      <c r="D36" s="6" t="s">
        <v>63</v>
      </c>
      <c r="E36" s="4">
        <f t="shared" ref="E36:F36" si="13">SUM(E37:E38)</f>
        <v>0</v>
      </c>
      <c r="F36" s="4">
        <v>0</v>
      </c>
      <c r="G36" s="15">
        <f>G37+G38</f>
        <v>5000</v>
      </c>
      <c r="H36" s="13">
        <v>5000</v>
      </c>
      <c r="I36" s="17">
        <f>I37+I38</f>
        <v>0</v>
      </c>
      <c r="J36" s="17">
        <f>J37+J38</f>
        <v>0</v>
      </c>
      <c r="K36" s="5">
        <f>K37+K38</f>
        <v>0</v>
      </c>
      <c r="L36" s="5">
        <f t="shared" ref="L36:M36" si="14">L37+L38</f>
        <v>0</v>
      </c>
      <c r="M36" s="5">
        <f t="shared" si="14"/>
        <v>1308</v>
      </c>
    </row>
    <row r="37" spans="1:14" x14ac:dyDescent="0.25">
      <c r="A37" s="7"/>
      <c r="B37" s="7"/>
      <c r="C37" s="7" t="s">
        <v>64</v>
      </c>
      <c r="D37" s="3" t="s">
        <v>65</v>
      </c>
      <c r="E37" s="7"/>
      <c r="F37" s="7">
        <v>0</v>
      </c>
      <c r="G37" s="16">
        <v>0</v>
      </c>
      <c r="H37" s="14">
        <v>0</v>
      </c>
      <c r="I37" s="18">
        <v>0</v>
      </c>
      <c r="J37" s="18">
        <v>0</v>
      </c>
      <c r="K37" s="8">
        <v>0</v>
      </c>
      <c r="L37" s="8">
        <v>0</v>
      </c>
      <c r="M37" s="8"/>
    </row>
    <row r="38" spans="1:14" x14ac:dyDescent="0.25">
      <c r="A38" s="7"/>
      <c r="B38" s="7"/>
      <c r="C38" s="7" t="s">
        <v>66</v>
      </c>
      <c r="D38" s="3" t="s">
        <v>67</v>
      </c>
      <c r="E38" s="7"/>
      <c r="F38" s="57">
        <v>0</v>
      </c>
      <c r="G38" s="16">
        <v>5000</v>
      </c>
      <c r="H38" s="14">
        <v>5000</v>
      </c>
      <c r="I38" s="18">
        <v>0</v>
      </c>
      <c r="J38" s="18">
        <v>0</v>
      </c>
      <c r="K38" s="8">
        <v>0</v>
      </c>
      <c r="L38" s="8"/>
      <c r="M38" s="8">
        <v>1308</v>
      </c>
    </row>
    <row r="39" spans="1:14" x14ac:dyDescent="0.25">
      <c r="A39" s="36" t="s">
        <v>68</v>
      </c>
      <c r="B39" s="37"/>
      <c r="C39" s="38"/>
      <c r="D39" s="6" t="s">
        <v>69</v>
      </c>
      <c r="E39" s="4">
        <f t="shared" ref="E39" si="15">SUM(E40:E41)</f>
        <v>0</v>
      </c>
      <c r="F39" s="4">
        <f>SUM(F40:F41)</f>
        <v>0</v>
      </c>
      <c r="G39" s="15">
        <f>G40+G41</f>
        <v>4000</v>
      </c>
      <c r="H39" s="13">
        <f>H40+H41</f>
        <v>4000</v>
      </c>
      <c r="I39" s="17">
        <f>I40+I41</f>
        <v>0</v>
      </c>
      <c r="J39" s="17">
        <f>J40+J41</f>
        <v>0</v>
      </c>
      <c r="K39" s="5">
        <f>K40+K41</f>
        <v>0</v>
      </c>
      <c r="L39" s="5">
        <f t="shared" ref="L39" si="16">L40+L41</f>
        <v>0</v>
      </c>
      <c r="M39" s="5">
        <f>M40+M41</f>
        <v>0</v>
      </c>
    </row>
    <row r="40" spans="1:14" x14ac:dyDescent="0.25">
      <c r="A40" s="7"/>
      <c r="B40" s="7"/>
      <c r="C40" s="7" t="s">
        <v>70</v>
      </c>
      <c r="D40" s="3" t="s">
        <v>71</v>
      </c>
      <c r="E40" s="7"/>
      <c r="F40" s="7">
        <v>0</v>
      </c>
      <c r="G40" s="16">
        <v>2000</v>
      </c>
      <c r="H40" s="14">
        <v>2000</v>
      </c>
      <c r="I40" s="18">
        <v>0</v>
      </c>
      <c r="J40" s="18">
        <v>0</v>
      </c>
      <c r="K40" s="8">
        <v>0</v>
      </c>
      <c r="L40" s="8">
        <v>0</v>
      </c>
      <c r="M40" s="8">
        <v>0</v>
      </c>
      <c r="N40" s="24"/>
    </row>
    <row r="41" spans="1:14" x14ac:dyDescent="0.25">
      <c r="A41" s="7"/>
      <c r="B41" s="7"/>
      <c r="C41" s="7" t="s">
        <v>72</v>
      </c>
      <c r="D41" s="3" t="s">
        <v>73</v>
      </c>
      <c r="E41" s="7"/>
      <c r="F41" s="7">
        <v>0</v>
      </c>
      <c r="G41" s="16">
        <v>2000</v>
      </c>
      <c r="H41" s="14">
        <v>2000</v>
      </c>
      <c r="I41" s="18">
        <v>0</v>
      </c>
      <c r="J41" s="18">
        <v>0</v>
      </c>
      <c r="K41" s="8">
        <v>0</v>
      </c>
      <c r="L41" s="8">
        <v>0</v>
      </c>
      <c r="M41" s="8"/>
    </row>
    <row r="42" spans="1:14" x14ac:dyDescent="0.25">
      <c r="A42" s="4"/>
      <c r="B42" s="4" t="s">
        <v>74</v>
      </c>
      <c r="C42" s="4"/>
      <c r="D42" s="6" t="s">
        <v>75</v>
      </c>
      <c r="E42" s="4"/>
      <c r="F42" s="4">
        <v>0</v>
      </c>
      <c r="G42" s="15">
        <v>0</v>
      </c>
      <c r="H42" s="13">
        <v>0</v>
      </c>
      <c r="I42" s="17">
        <v>0</v>
      </c>
      <c r="J42" s="17">
        <v>0</v>
      </c>
      <c r="K42" s="5">
        <v>0</v>
      </c>
      <c r="L42" s="5">
        <v>0</v>
      </c>
      <c r="M42" s="5"/>
    </row>
    <row r="43" spans="1:14" x14ac:dyDescent="0.25">
      <c r="A43" s="4"/>
      <c r="B43" s="4" t="s">
        <v>76</v>
      </c>
      <c r="C43" s="4"/>
      <c r="D43" s="6" t="s">
        <v>77</v>
      </c>
      <c r="E43" s="4"/>
      <c r="F43" s="58">
        <v>0</v>
      </c>
      <c r="G43" s="15">
        <v>550000</v>
      </c>
      <c r="H43" s="13">
        <v>550000</v>
      </c>
      <c r="I43" s="17">
        <v>0</v>
      </c>
      <c r="J43" s="17">
        <v>0</v>
      </c>
      <c r="K43" s="5">
        <v>0</v>
      </c>
      <c r="L43" s="5">
        <v>0</v>
      </c>
      <c r="M43" s="5">
        <v>13789</v>
      </c>
    </row>
    <row r="44" spans="1:14" x14ac:dyDescent="0.25">
      <c r="A44" s="4"/>
      <c r="B44" s="4" t="s">
        <v>78</v>
      </c>
      <c r="C44" s="4"/>
      <c r="D44" s="6" t="s">
        <v>79</v>
      </c>
      <c r="E44" s="4"/>
      <c r="F44" s="4">
        <v>0</v>
      </c>
      <c r="G44" s="15">
        <v>5000</v>
      </c>
      <c r="H44" s="13">
        <v>5000</v>
      </c>
      <c r="I44" s="17">
        <v>0</v>
      </c>
      <c r="J44" s="17">
        <v>0</v>
      </c>
      <c r="K44" s="5">
        <v>0</v>
      </c>
      <c r="L44" s="5">
        <v>0</v>
      </c>
      <c r="M44" s="5">
        <v>0</v>
      </c>
    </row>
    <row r="45" spans="1:14" x14ac:dyDescent="0.25">
      <c r="A45" s="4"/>
      <c r="B45" s="4" t="s">
        <v>80</v>
      </c>
      <c r="C45" s="4"/>
      <c r="D45" s="6" t="s">
        <v>81</v>
      </c>
      <c r="E45" s="4"/>
      <c r="F45" s="4">
        <v>0</v>
      </c>
      <c r="G45" s="15">
        <v>3000</v>
      </c>
      <c r="H45" s="13">
        <v>3000</v>
      </c>
      <c r="I45" s="17">
        <v>348</v>
      </c>
      <c r="J45" s="17">
        <v>348</v>
      </c>
      <c r="K45" s="5">
        <v>348</v>
      </c>
      <c r="L45" s="5">
        <v>0</v>
      </c>
      <c r="M45" s="5">
        <v>854</v>
      </c>
    </row>
    <row r="46" spans="1:14" x14ac:dyDescent="0.25">
      <c r="A46" s="4"/>
      <c r="B46" s="4" t="s">
        <v>82</v>
      </c>
      <c r="C46" s="4"/>
      <c r="D46" s="6" t="s">
        <v>83</v>
      </c>
      <c r="E46" s="4">
        <f t="shared" ref="E46:F46" si="17">SUM(E47:E48)</f>
        <v>0</v>
      </c>
      <c r="F46" s="4"/>
      <c r="G46" s="15">
        <f>G47+G48</f>
        <v>30000</v>
      </c>
      <c r="H46" s="13">
        <f>H47+H48</f>
        <v>30000</v>
      </c>
      <c r="I46" s="17">
        <f>I47+I48</f>
        <v>1287</v>
      </c>
      <c r="J46" s="17">
        <f>J47+J48</f>
        <v>1287</v>
      </c>
      <c r="K46" s="5">
        <f>K47+K48</f>
        <v>1287</v>
      </c>
      <c r="L46" s="5">
        <f t="shared" ref="L46:M46" si="18">L47+L48</f>
        <v>0</v>
      </c>
      <c r="M46" s="5">
        <f>M47+M48</f>
        <v>1287</v>
      </c>
    </row>
    <row r="47" spans="1:14" x14ac:dyDescent="0.25">
      <c r="A47" s="7"/>
      <c r="B47" s="7"/>
      <c r="C47" s="7" t="s">
        <v>84</v>
      </c>
      <c r="D47" s="3" t="s">
        <v>85</v>
      </c>
      <c r="E47" s="7"/>
      <c r="F47" s="57">
        <v>0</v>
      </c>
      <c r="G47" s="16">
        <v>30000</v>
      </c>
      <c r="H47" s="14">
        <v>30000</v>
      </c>
      <c r="I47" s="18">
        <v>1287</v>
      </c>
      <c r="J47" s="18">
        <v>1287</v>
      </c>
      <c r="K47" s="8">
        <v>1287</v>
      </c>
      <c r="L47" s="8">
        <v>0</v>
      </c>
      <c r="M47" s="8">
        <v>1287</v>
      </c>
    </row>
    <row r="48" spans="1:14" x14ac:dyDescent="0.25">
      <c r="A48" s="7"/>
      <c r="B48" s="7"/>
      <c r="C48" s="7" t="s">
        <v>86</v>
      </c>
      <c r="D48" s="3" t="s">
        <v>87</v>
      </c>
      <c r="E48" s="7"/>
      <c r="F48" s="7">
        <v>0</v>
      </c>
      <c r="G48" s="16">
        <v>0</v>
      </c>
      <c r="H48" s="14">
        <v>0</v>
      </c>
      <c r="I48" s="18">
        <v>0</v>
      </c>
      <c r="J48" s="18">
        <v>0</v>
      </c>
      <c r="K48" s="8">
        <v>0</v>
      </c>
      <c r="L48" s="8">
        <v>0</v>
      </c>
      <c r="M48" s="8">
        <v>0</v>
      </c>
    </row>
    <row r="49" spans="1:13" x14ac:dyDescent="0.25">
      <c r="A49" s="4" t="s">
        <v>88</v>
      </c>
      <c r="B49" s="4"/>
      <c r="C49" s="4"/>
      <c r="D49" s="6" t="s">
        <v>89</v>
      </c>
      <c r="E49" s="4">
        <f t="shared" ref="E49:F49" si="19">SUM(E50:E50)</f>
        <v>0</v>
      </c>
      <c r="F49" s="4">
        <f t="shared" si="19"/>
        <v>0</v>
      </c>
      <c r="G49" s="15">
        <f>G50</f>
        <v>56000</v>
      </c>
      <c r="H49" s="13">
        <f>H50</f>
        <v>56000</v>
      </c>
      <c r="I49" s="17">
        <f>I50</f>
        <v>13378</v>
      </c>
      <c r="J49" s="17">
        <f>J50</f>
        <v>13378</v>
      </c>
      <c r="K49" s="5">
        <f>K50</f>
        <v>13378</v>
      </c>
      <c r="L49" s="5">
        <f t="shared" ref="L49:M49" si="20">L50</f>
        <v>0</v>
      </c>
      <c r="M49" s="5">
        <f t="shared" si="20"/>
        <v>13770</v>
      </c>
    </row>
    <row r="50" spans="1:13" x14ac:dyDescent="0.25">
      <c r="A50" s="31" t="s">
        <v>90</v>
      </c>
      <c r="B50" s="39"/>
      <c r="C50" s="32"/>
      <c r="D50" s="3" t="s">
        <v>91</v>
      </c>
      <c r="E50" s="7"/>
      <c r="F50" s="7">
        <v>0</v>
      </c>
      <c r="G50" s="16">
        <v>56000</v>
      </c>
      <c r="H50" s="14">
        <v>56000</v>
      </c>
      <c r="I50" s="18">
        <v>13378</v>
      </c>
      <c r="J50" s="18">
        <v>13378</v>
      </c>
      <c r="K50" s="8">
        <v>13378</v>
      </c>
      <c r="L50" s="8">
        <v>0</v>
      </c>
      <c r="M50" s="8">
        <v>13770</v>
      </c>
    </row>
    <row r="51" spans="1:13" x14ac:dyDescent="0.25">
      <c r="A51" s="25" t="s">
        <v>92</v>
      </c>
      <c r="B51" s="26"/>
      <c r="C51" s="27"/>
      <c r="D51" s="6"/>
      <c r="E51" s="4">
        <f>E52+E57</f>
        <v>0</v>
      </c>
      <c r="F51" s="4">
        <f>F52+F57</f>
        <v>0</v>
      </c>
      <c r="G51" s="15"/>
      <c r="H51" s="13"/>
      <c r="I51" s="17"/>
      <c r="J51" s="17"/>
      <c r="K51" s="5"/>
      <c r="L51" s="5">
        <v>0</v>
      </c>
      <c r="M51" s="5"/>
    </row>
    <row r="52" spans="1:13" x14ac:dyDescent="0.25">
      <c r="A52" s="25" t="s">
        <v>93</v>
      </c>
      <c r="B52" s="26"/>
      <c r="C52" s="27"/>
      <c r="D52" s="9" t="s">
        <v>94</v>
      </c>
      <c r="E52" s="4">
        <f>E53</f>
        <v>0</v>
      </c>
      <c r="F52" s="4">
        <f t="shared" ref="F52" si="21">F53</f>
        <v>0</v>
      </c>
      <c r="G52" s="15">
        <f>G53</f>
        <v>0</v>
      </c>
      <c r="H52" s="13">
        <f>H53</f>
        <v>0</v>
      </c>
      <c r="I52" s="17">
        <f>I53</f>
        <v>0</v>
      </c>
      <c r="J52" s="17">
        <f>J53</f>
        <v>0</v>
      </c>
      <c r="K52" s="5">
        <f>K53</f>
        <v>0</v>
      </c>
      <c r="L52" s="5">
        <f t="shared" ref="L52:M52" si="22">L53</f>
        <v>0</v>
      </c>
      <c r="M52" s="5">
        <f t="shared" si="22"/>
        <v>0</v>
      </c>
    </row>
    <row r="53" spans="1:13" x14ac:dyDescent="0.25">
      <c r="A53" s="28" t="s">
        <v>95</v>
      </c>
      <c r="B53" s="29"/>
      <c r="C53" s="30"/>
      <c r="D53" s="3" t="s">
        <v>96</v>
      </c>
      <c r="E53" s="7">
        <f>E54+E55</f>
        <v>0</v>
      </c>
      <c r="F53" s="7">
        <f>F54+F55</f>
        <v>0</v>
      </c>
      <c r="G53" s="16">
        <f>G54+G55</f>
        <v>0</v>
      </c>
      <c r="H53" s="14">
        <f>H54+H55+H56</f>
        <v>0</v>
      </c>
      <c r="I53" s="18">
        <f>I54+I55+I56</f>
        <v>0</v>
      </c>
      <c r="J53" s="18">
        <f>J54+J55+J56</f>
        <v>0</v>
      </c>
      <c r="K53" s="8">
        <f>K54+K55+K56</f>
        <v>0</v>
      </c>
      <c r="L53" s="8">
        <v>0</v>
      </c>
      <c r="M53" s="8"/>
    </row>
    <row r="54" spans="1:13" x14ac:dyDescent="0.25">
      <c r="A54" s="7"/>
      <c r="B54" s="31" t="s">
        <v>97</v>
      </c>
      <c r="C54" s="32"/>
      <c r="D54" s="3" t="s">
        <v>98</v>
      </c>
      <c r="E54" s="7"/>
      <c r="F54" s="7"/>
      <c r="G54" s="16">
        <v>0</v>
      </c>
      <c r="H54" s="14">
        <v>0</v>
      </c>
      <c r="I54" s="18">
        <v>0</v>
      </c>
      <c r="J54" s="18">
        <v>0</v>
      </c>
      <c r="K54" s="8">
        <v>0</v>
      </c>
      <c r="L54" s="8">
        <v>0</v>
      </c>
      <c r="M54" s="8"/>
    </row>
    <row r="55" spans="1:13" x14ac:dyDescent="0.25">
      <c r="A55" s="7"/>
      <c r="B55" s="10"/>
      <c r="C55" s="11" t="s">
        <v>99</v>
      </c>
      <c r="D55" s="3" t="s">
        <v>100</v>
      </c>
      <c r="E55" s="7"/>
      <c r="F55" s="7"/>
      <c r="G55" s="16">
        <v>0</v>
      </c>
      <c r="H55" s="14"/>
      <c r="I55" s="18"/>
      <c r="J55" s="18"/>
      <c r="K55" s="8"/>
      <c r="L55" s="8">
        <v>0</v>
      </c>
      <c r="M55" s="8"/>
    </row>
    <row r="56" spans="1:13" x14ac:dyDescent="0.25">
      <c r="A56" s="7" t="s">
        <v>101</v>
      </c>
      <c r="B56" s="10"/>
      <c r="C56" s="11"/>
      <c r="D56" s="3" t="s">
        <v>102</v>
      </c>
      <c r="E56" s="7"/>
      <c r="F56" s="7"/>
      <c r="G56" s="16">
        <v>0</v>
      </c>
      <c r="H56" s="14">
        <v>0</v>
      </c>
      <c r="I56" s="18">
        <v>0</v>
      </c>
      <c r="J56" s="18">
        <v>0</v>
      </c>
      <c r="K56" s="8">
        <v>0</v>
      </c>
      <c r="L56" s="8">
        <v>0</v>
      </c>
      <c r="M56" s="8"/>
    </row>
    <row r="57" spans="1:13" x14ac:dyDescent="0.25">
      <c r="A57" s="4" t="s">
        <v>103</v>
      </c>
      <c r="B57" s="4"/>
      <c r="C57" s="4"/>
      <c r="D57" s="6" t="s">
        <v>104</v>
      </c>
      <c r="E57" s="4">
        <f>E58</f>
        <v>0</v>
      </c>
      <c r="F57" s="4">
        <f t="shared" ref="F57" si="23">F58</f>
        <v>0</v>
      </c>
      <c r="G57" s="15">
        <f>G58</f>
        <v>200000</v>
      </c>
      <c r="H57" s="13">
        <f>H58</f>
        <v>200000</v>
      </c>
      <c r="I57" s="17">
        <v>0</v>
      </c>
      <c r="J57" s="17">
        <v>0</v>
      </c>
      <c r="K57" s="5">
        <f>K58</f>
        <v>0</v>
      </c>
      <c r="L57" s="5">
        <f t="shared" ref="L57:M58" si="24">L58</f>
        <v>0</v>
      </c>
      <c r="M57" s="5">
        <f t="shared" si="24"/>
        <v>79794</v>
      </c>
    </row>
    <row r="58" spans="1:13" x14ac:dyDescent="0.25">
      <c r="A58" s="4" t="s">
        <v>105</v>
      </c>
      <c r="B58" s="25" t="s">
        <v>106</v>
      </c>
      <c r="C58" s="27"/>
      <c r="D58" s="6" t="s">
        <v>107</v>
      </c>
      <c r="E58" s="4"/>
      <c r="F58" s="4">
        <f>F59</f>
        <v>0</v>
      </c>
      <c r="G58" s="15">
        <f>G59</f>
        <v>200000</v>
      </c>
      <c r="H58" s="13">
        <f>H59</f>
        <v>200000</v>
      </c>
      <c r="I58" s="17">
        <f t="shared" ref="I58:L58" si="25">I59</f>
        <v>0</v>
      </c>
      <c r="J58" s="17">
        <f t="shared" si="25"/>
        <v>0</v>
      </c>
      <c r="K58" s="5">
        <f t="shared" si="25"/>
        <v>0</v>
      </c>
      <c r="L58" s="5">
        <f t="shared" si="25"/>
        <v>0</v>
      </c>
      <c r="M58" s="5">
        <f t="shared" si="24"/>
        <v>79794</v>
      </c>
    </row>
    <row r="59" spans="1:13" x14ac:dyDescent="0.25">
      <c r="A59" s="7"/>
      <c r="B59" s="7" t="s">
        <v>108</v>
      </c>
      <c r="C59" s="7"/>
      <c r="D59" s="3" t="s">
        <v>109</v>
      </c>
      <c r="E59" s="7"/>
      <c r="F59" s="7">
        <f>SUM(F60:F63)</f>
        <v>0</v>
      </c>
      <c r="G59" s="16">
        <f>G60+G61+G62+G63</f>
        <v>200000</v>
      </c>
      <c r="H59" s="14">
        <f>H60+H61+H62+H63</f>
        <v>200000</v>
      </c>
      <c r="I59" s="18">
        <v>0</v>
      </c>
      <c r="J59" s="18">
        <v>0</v>
      </c>
      <c r="K59" s="8">
        <f>K60+K61+K62+K63</f>
        <v>0</v>
      </c>
      <c r="L59" s="8">
        <f t="shared" ref="L59:M59" si="26">L60+L61+L62+L63</f>
        <v>0</v>
      </c>
      <c r="M59" s="8">
        <f>M60+M61+M62+M63</f>
        <v>79794</v>
      </c>
    </row>
    <row r="60" spans="1:13" x14ac:dyDescent="0.25">
      <c r="A60" s="7"/>
      <c r="B60" s="7"/>
      <c r="C60" s="7" t="s">
        <v>110</v>
      </c>
      <c r="D60" s="3" t="s">
        <v>111</v>
      </c>
      <c r="E60" s="7"/>
      <c r="F60" s="7">
        <v>0</v>
      </c>
      <c r="G60" s="16">
        <v>0</v>
      </c>
      <c r="H60" s="14">
        <v>0</v>
      </c>
      <c r="I60" s="18"/>
      <c r="J60" s="18"/>
      <c r="K60" s="8">
        <v>0</v>
      </c>
      <c r="L60" s="8">
        <v>0</v>
      </c>
      <c r="M60" s="8">
        <v>0</v>
      </c>
    </row>
    <row r="61" spans="1:13" x14ac:dyDescent="0.25">
      <c r="A61" s="7"/>
      <c r="B61" s="7"/>
      <c r="C61" s="7" t="s">
        <v>112</v>
      </c>
      <c r="D61" s="3" t="s">
        <v>113</v>
      </c>
      <c r="E61" s="7"/>
      <c r="F61" s="7">
        <v>0</v>
      </c>
      <c r="G61" s="16">
        <v>0</v>
      </c>
      <c r="H61" s="14"/>
      <c r="I61" s="18"/>
      <c r="J61" s="18"/>
      <c r="K61" s="8"/>
      <c r="L61" s="8">
        <v>0</v>
      </c>
      <c r="M61" s="8"/>
    </row>
    <row r="62" spans="1:13" x14ac:dyDescent="0.25">
      <c r="A62" s="7"/>
      <c r="B62" s="7"/>
      <c r="C62" s="7" t="s">
        <v>114</v>
      </c>
      <c r="D62" s="3" t="s">
        <v>115</v>
      </c>
      <c r="E62" s="7"/>
      <c r="F62" s="7">
        <v>0</v>
      </c>
      <c r="G62" s="16">
        <v>0</v>
      </c>
      <c r="H62" s="14"/>
      <c r="I62" s="18"/>
      <c r="J62" s="18"/>
      <c r="K62" s="8"/>
      <c r="L62" s="8">
        <v>0</v>
      </c>
      <c r="M62" s="8"/>
    </row>
    <row r="63" spans="1:13" x14ac:dyDescent="0.25">
      <c r="A63" s="7"/>
      <c r="B63" s="7"/>
      <c r="C63" s="7" t="s">
        <v>116</v>
      </c>
      <c r="D63" s="3" t="s">
        <v>117</v>
      </c>
      <c r="E63" s="7"/>
      <c r="F63" s="7">
        <v>0</v>
      </c>
      <c r="G63" s="16">
        <v>200000</v>
      </c>
      <c r="H63" s="14">
        <v>200000</v>
      </c>
      <c r="I63" s="18">
        <v>0</v>
      </c>
      <c r="J63" s="18">
        <v>0</v>
      </c>
      <c r="K63" s="8">
        <v>0</v>
      </c>
      <c r="L63" s="8">
        <v>0</v>
      </c>
      <c r="M63" s="8">
        <v>79794</v>
      </c>
    </row>
    <row r="64" spans="1:13" x14ac:dyDescent="0.25">
      <c r="A64" s="4"/>
      <c r="B64" s="4"/>
      <c r="C64" s="4" t="s">
        <v>118</v>
      </c>
      <c r="D64" s="6" t="s">
        <v>119</v>
      </c>
      <c r="E64" s="4">
        <f t="shared" ref="E64" si="27">E65</f>
        <v>0</v>
      </c>
      <c r="F64" s="4">
        <f>F65</f>
        <v>0</v>
      </c>
      <c r="G64" s="15">
        <f>G65</f>
        <v>0</v>
      </c>
      <c r="H64" s="13">
        <f ca="1">H64</f>
        <v>0</v>
      </c>
      <c r="I64" s="17">
        <f ca="1">I64</f>
        <v>0</v>
      </c>
      <c r="J64" s="17">
        <f ca="1">J64</f>
        <v>0</v>
      </c>
      <c r="K64" s="5">
        <f ca="1">K64</f>
        <v>0</v>
      </c>
      <c r="L64" s="5">
        <f t="shared" ref="L64:M64" ca="1" si="28">L64</f>
        <v>0</v>
      </c>
      <c r="M64" s="5">
        <f t="shared" ca="1" si="28"/>
        <v>0</v>
      </c>
    </row>
    <row r="65" spans="1:13" x14ac:dyDescent="0.25">
      <c r="A65" s="7"/>
      <c r="B65" s="7"/>
      <c r="C65" s="7" t="s">
        <v>120</v>
      </c>
      <c r="D65" s="3" t="s">
        <v>121</v>
      </c>
      <c r="E65" s="7"/>
      <c r="F65" s="7"/>
      <c r="G65" s="16">
        <v>0</v>
      </c>
      <c r="H65" s="14">
        <v>0</v>
      </c>
      <c r="I65" s="18">
        <v>0</v>
      </c>
      <c r="J65" s="18">
        <v>0</v>
      </c>
      <c r="K65" s="8">
        <v>0</v>
      </c>
      <c r="L65" s="8">
        <v>0</v>
      </c>
      <c r="M65" s="8">
        <v>0</v>
      </c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2" t="s">
        <v>122</v>
      </c>
      <c r="D67" s="12"/>
      <c r="E67" s="12"/>
      <c r="F67" s="12"/>
      <c r="G67" s="12"/>
      <c r="H67" s="12"/>
      <c r="I67" s="12" t="s">
        <v>123</v>
      </c>
      <c r="J67" s="12"/>
      <c r="K67" s="12"/>
      <c r="L67" s="1"/>
      <c r="M67" s="1"/>
    </row>
    <row r="68" spans="1:13" x14ac:dyDescent="0.25">
      <c r="A68" s="1"/>
      <c r="B68" s="1"/>
      <c r="C68" s="12" t="s">
        <v>124</v>
      </c>
      <c r="D68" s="12"/>
      <c r="E68" s="12"/>
      <c r="F68" s="12"/>
      <c r="G68" s="12"/>
      <c r="H68" s="12"/>
      <c r="I68" s="12"/>
      <c r="J68" s="12" t="s">
        <v>125</v>
      </c>
      <c r="K68" s="12"/>
      <c r="L68" s="1"/>
      <c r="M68" s="1"/>
    </row>
    <row r="69" spans="1:13" x14ac:dyDescent="0.25">
      <c r="A69" s="1"/>
      <c r="B69" s="1"/>
      <c r="C69" s="12"/>
      <c r="D69" s="12"/>
      <c r="E69" s="12"/>
      <c r="F69" s="12"/>
      <c r="G69" s="12"/>
      <c r="H69" s="12"/>
      <c r="I69" s="12"/>
      <c r="J69" s="12"/>
      <c r="K69" s="12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</sheetData>
  <mergeCells count="26">
    <mergeCell ref="A14:C14"/>
    <mergeCell ref="A2:C2"/>
    <mergeCell ref="A3:C3"/>
    <mergeCell ref="A5:M5"/>
    <mergeCell ref="A6:M6"/>
    <mergeCell ref="A9:C10"/>
    <mergeCell ref="D9:D10"/>
    <mergeCell ref="E9:F9"/>
    <mergeCell ref="G9:H9"/>
    <mergeCell ref="I9:I10"/>
    <mergeCell ref="J9:J10"/>
    <mergeCell ref="K9:K10"/>
    <mergeCell ref="L9:L10"/>
    <mergeCell ref="M9:M10"/>
    <mergeCell ref="A11:C11"/>
    <mergeCell ref="A13:C13"/>
    <mergeCell ref="A52:C52"/>
    <mergeCell ref="A53:C53"/>
    <mergeCell ref="B54:C54"/>
    <mergeCell ref="B58:C58"/>
    <mergeCell ref="A15:C15"/>
    <mergeCell ref="A21:C21"/>
    <mergeCell ref="A36:C36"/>
    <mergeCell ref="A39:C39"/>
    <mergeCell ref="A50:C50"/>
    <mergeCell ref="A51:C5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286F-76F1-40E4-A316-CA9B29FB4F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6AF7-09C8-4EE6-B832-8250D56272F0}">
  <dimension ref="A3:M71"/>
  <sheetViews>
    <sheetView workbookViewId="0">
      <selection activeCell="M14" sqref="M14"/>
    </sheetView>
  </sheetViews>
  <sheetFormatPr defaultRowHeight="15" x14ac:dyDescent="0.25"/>
  <cols>
    <col min="6" max="6" width="9.42578125" bestFit="1" customWidth="1"/>
  </cols>
  <sheetData>
    <row r="3" spans="1:13" x14ac:dyDescent="0.25">
      <c r="A3" s="43"/>
      <c r="B3" s="43"/>
      <c r="C3" s="43"/>
      <c r="D3" s="19" t="s">
        <v>126</v>
      </c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43"/>
      <c r="B4" s="43"/>
      <c r="C4" s="43"/>
      <c r="D4" s="20" t="s">
        <v>127</v>
      </c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44" t="s">
        <v>128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x14ac:dyDescent="0.25">
      <c r="A7" s="44" t="s">
        <v>136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 t="s">
        <v>129</v>
      </c>
      <c r="B9" s="1"/>
      <c r="C9" s="1" t="s">
        <v>0</v>
      </c>
      <c r="D9" s="1"/>
      <c r="E9" s="1"/>
      <c r="F9" s="1"/>
      <c r="G9" s="1"/>
      <c r="H9" s="1"/>
      <c r="I9" s="1"/>
      <c r="J9" s="1"/>
      <c r="K9" s="1"/>
      <c r="L9" s="1"/>
      <c r="M9" s="1" t="s">
        <v>1</v>
      </c>
    </row>
    <row r="10" spans="1:13" x14ac:dyDescent="0.25">
      <c r="A10" s="45" t="s">
        <v>2</v>
      </c>
      <c r="B10" s="46"/>
      <c r="C10" s="47"/>
      <c r="D10" s="51" t="s">
        <v>3</v>
      </c>
      <c r="E10" s="53" t="s">
        <v>4</v>
      </c>
      <c r="F10" s="54"/>
      <c r="G10" s="53" t="s">
        <v>5</v>
      </c>
      <c r="H10" s="54"/>
      <c r="I10" s="55" t="s">
        <v>6</v>
      </c>
      <c r="J10" s="55" t="s">
        <v>7</v>
      </c>
      <c r="K10" s="55" t="s">
        <v>8</v>
      </c>
      <c r="L10" s="55" t="s">
        <v>9</v>
      </c>
      <c r="M10" s="55" t="s">
        <v>10</v>
      </c>
    </row>
    <row r="11" spans="1:13" ht="45" x14ac:dyDescent="0.25">
      <c r="A11" s="48"/>
      <c r="B11" s="49"/>
      <c r="C11" s="50"/>
      <c r="D11" s="52"/>
      <c r="E11" s="21" t="s">
        <v>11</v>
      </c>
      <c r="F11" s="21" t="s">
        <v>12</v>
      </c>
      <c r="G11" s="21" t="s">
        <v>11</v>
      </c>
      <c r="H11" s="21" t="s">
        <v>12</v>
      </c>
      <c r="I11" s="56"/>
      <c r="J11" s="56"/>
      <c r="K11" s="56"/>
      <c r="L11" s="56"/>
      <c r="M11" s="56"/>
    </row>
    <row r="12" spans="1:13" x14ac:dyDescent="0.25">
      <c r="A12" s="31" t="s">
        <v>13</v>
      </c>
      <c r="B12" s="39"/>
      <c r="C12" s="32"/>
      <c r="D12" s="3" t="s">
        <v>14</v>
      </c>
      <c r="E12" s="3">
        <v>1</v>
      </c>
      <c r="F12" s="3">
        <v>2</v>
      </c>
      <c r="G12" s="3">
        <v>1</v>
      </c>
      <c r="H12" s="3">
        <v>3</v>
      </c>
      <c r="I12" s="3">
        <v>5</v>
      </c>
      <c r="J12" s="3">
        <v>6</v>
      </c>
      <c r="K12" s="3">
        <v>7</v>
      </c>
      <c r="L12" s="3" t="s">
        <v>15</v>
      </c>
      <c r="M12" s="3">
        <v>9</v>
      </c>
    </row>
    <row r="13" spans="1:13" x14ac:dyDescent="0.25">
      <c r="A13" s="4" t="s">
        <v>16</v>
      </c>
      <c r="B13" s="4"/>
      <c r="C13" s="4"/>
      <c r="D13" s="4"/>
      <c r="E13" s="4">
        <f>E14+E52</f>
        <v>0</v>
      </c>
      <c r="F13" s="4">
        <f>F14+F52</f>
        <v>0</v>
      </c>
      <c r="G13" s="15">
        <f>G14+G52</f>
        <v>140190</v>
      </c>
      <c r="H13" s="13">
        <f>H14+H52</f>
        <v>140190</v>
      </c>
      <c r="I13" s="17">
        <f>I14</f>
        <v>48867</v>
      </c>
      <c r="J13" s="17">
        <f>J14</f>
        <v>48867</v>
      </c>
      <c r="K13" s="5">
        <f>K14</f>
        <v>48867</v>
      </c>
      <c r="L13" s="5">
        <f t="shared" ref="L13" si="0">L14+L52</f>
        <v>0</v>
      </c>
      <c r="M13" s="5">
        <f>M14</f>
        <v>60810</v>
      </c>
    </row>
    <row r="14" spans="1:13" x14ac:dyDescent="0.25">
      <c r="A14" s="40" t="s">
        <v>17</v>
      </c>
      <c r="B14" s="41"/>
      <c r="C14" s="42"/>
      <c r="D14" s="6" t="s">
        <v>18</v>
      </c>
      <c r="E14" s="4">
        <f t="shared" ref="E14:M14" si="1">E15+E26+E50</f>
        <v>0</v>
      </c>
      <c r="F14" s="4">
        <f t="shared" si="1"/>
        <v>0</v>
      </c>
      <c r="G14" s="15">
        <f>G15+G26+G50+G53</f>
        <v>140190</v>
      </c>
      <c r="H14" s="13">
        <f>H15+H26+H50+H53</f>
        <v>140190</v>
      </c>
      <c r="I14" s="17">
        <f>I15+I26+I53</f>
        <v>48867</v>
      </c>
      <c r="J14" s="17">
        <f>J15+J26+J53</f>
        <v>48867</v>
      </c>
      <c r="K14" s="5">
        <f>K15+K26+K53</f>
        <v>48867</v>
      </c>
      <c r="L14" s="5">
        <f t="shared" si="1"/>
        <v>0</v>
      </c>
      <c r="M14" s="5">
        <f>M15+M26+M53</f>
        <v>60810</v>
      </c>
    </row>
    <row r="15" spans="1:13" x14ac:dyDescent="0.25">
      <c r="A15" s="40" t="s">
        <v>19</v>
      </c>
      <c r="B15" s="41"/>
      <c r="C15" s="42"/>
      <c r="D15" s="6">
        <v>10</v>
      </c>
      <c r="E15" s="4">
        <f>E16+E24+E22</f>
        <v>0</v>
      </c>
      <c r="F15" s="4">
        <f>F16+F24+F22</f>
        <v>0</v>
      </c>
      <c r="G15" s="15">
        <f>G16+G22+G24</f>
        <v>0</v>
      </c>
      <c r="H15" s="13">
        <f>H16+H22+H24</f>
        <v>0</v>
      </c>
      <c r="I15" s="17">
        <f>I16+I22+I24</f>
        <v>0</v>
      </c>
      <c r="J15" s="17">
        <f>J16+J22+J24</f>
        <v>0</v>
      </c>
      <c r="K15" s="5">
        <f>K16+K22+K24</f>
        <v>0</v>
      </c>
      <c r="L15" s="5">
        <f t="shared" ref="L15:M15" si="2">L16+L22+L24</f>
        <v>0</v>
      </c>
      <c r="M15" s="5">
        <f t="shared" si="2"/>
        <v>0</v>
      </c>
    </row>
    <row r="16" spans="1:13" x14ac:dyDescent="0.25">
      <c r="A16" s="33" t="s">
        <v>20</v>
      </c>
      <c r="B16" s="34"/>
      <c r="C16" s="35"/>
      <c r="D16" s="6" t="s">
        <v>21</v>
      </c>
      <c r="E16" s="4">
        <f t="shared" ref="E16:F16" si="3">SUM(E17:E21)</f>
        <v>0</v>
      </c>
      <c r="F16" s="4">
        <f t="shared" si="3"/>
        <v>0</v>
      </c>
      <c r="G16" s="15">
        <f>G17+G19+G20</f>
        <v>0</v>
      </c>
      <c r="H16" s="13">
        <f>H17+H18+H19+H20+H21</f>
        <v>0</v>
      </c>
      <c r="I16" s="17">
        <f>I17+I18+I19+I20+I21</f>
        <v>0</v>
      </c>
      <c r="J16" s="17">
        <f>J17+J18+J19+J20+J21</f>
        <v>0</v>
      </c>
      <c r="K16" s="5">
        <f>K17+K18+K19+K20+K21</f>
        <v>0</v>
      </c>
      <c r="L16" s="5">
        <f t="shared" ref="L16:M16" si="4">L17+L19+L20</f>
        <v>0</v>
      </c>
      <c r="M16" s="5">
        <f t="shared" si="4"/>
        <v>0</v>
      </c>
    </row>
    <row r="17" spans="1:13" x14ac:dyDescent="0.25">
      <c r="A17" s="7"/>
      <c r="B17" s="7"/>
      <c r="C17" s="7" t="s">
        <v>22</v>
      </c>
      <c r="D17" s="3" t="s">
        <v>23</v>
      </c>
      <c r="E17" s="7"/>
      <c r="F17" s="7">
        <v>0</v>
      </c>
      <c r="G17" s="16">
        <v>0</v>
      </c>
      <c r="H17" s="14"/>
      <c r="I17" s="18">
        <v>0</v>
      </c>
      <c r="J17" s="18">
        <v>0</v>
      </c>
      <c r="K17" s="8">
        <v>0</v>
      </c>
      <c r="L17" s="8">
        <v>0</v>
      </c>
      <c r="M17" s="8">
        <v>0</v>
      </c>
    </row>
    <row r="18" spans="1:13" x14ac:dyDescent="0.25">
      <c r="A18" s="7"/>
      <c r="B18" s="7"/>
      <c r="C18" s="7" t="s">
        <v>24</v>
      </c>
      <c r="D18" s="3" t="s">
        <v>25</v>
      </c>
      <c r="E18" s="7"/>
      <c r="F18" s="7">
        <v>0</v>
      </c>
      <c r="G18" s="16">
        <v>0</v>
      </c>
      <c r="H18" s="14"/>
      <c r="I18" s="18">
        <v>0</v>
      </c>
      <c r="J18" s="18">
        <v>0</v>
      </c>
      <c r="K18" s="8">
        <v>0</v>
      </c>
      <c r="L18" s="8">
        <v>0</v>
      </c>
      <c r="M18" s="8">
        <v>0</v>
      </c>
    </row>
    <row r="19" spans="1:13" x14ac:dyDescent="0.25">
      <c r="A19" s="7"/>
      <c r="B19" s="7"/>
      <c r="C19" s="7" t="s">
        <v>26</v>
      </c>
      <c r="D19" s="3" t="s">
        <v>27</v>
      </c>
      <c r="E19" s="7"/>
      <c r="F19" s="7">
        <v>0</v>
      </c>
      <c r="G19" s="16">
        <v>0</v>
      </c>
      <c r="H19" s="14"/>
      <c r="I19" s="18">
        <v>0</v>
      </c>
      <c r="J19" s="18">
        <v>0</v>
      </c>
      <c r="K19" s="8">
        <v>0</v>
      </c>
      <c r="L19" s="8">
        <v>0</v>
      </c>
      <c r="M19" s="8">
        <v>0</v>
      </c>
    </row>
    <row r="20" spans="1:13" x14ac:dyDescent="0.25">
      <c r="A20" s="7"/>
      <c r="B20" s="7"/>
      <c r="C20" s="7" t="s">
        <v>28</v>
      </c>
      <c r="D20" s="3" t="s">
        <v>29</v>
      </c>
      <c r="E20" s="7"/>
      <c r="F20" s="7">
        <v>0</v>
      </c>
      <c r="G20" s="16">
        <v>0</v>
      </c>
      <c r="H20" s="14"/>
      <c r="I20" s="18">
        <v>0</v>
      </c>
      <c r="J20" s="18">
        <v>0</v>
      </c>
      <c r="K20" s="8">
        <v>0</v>
      </c>
      <c r="L20" s="8">
        <v>0</v>
      </c>
      <c r="M20" s="8">
        <v>0</v>
      </c>
    </row>
    <row r="21" spans="1:13" x14ac:dyDescent="0.25">
      <c r="A21" s="7"/>
      <c r="B21" s="7"/>
      <c r="C21" s="7" t="s">
        <v>30</v>
      </c>
      <c r="D21" s="3" t="s">
        <v>31</v>
      </c>
      <c r="E21" s="7"/>
      <c r="F21" s="7">
        <v>0</v>
      </c>
      <c r="G21" s="16">
        <v>0</v>
      </c>
      <c r="H21" s="14"/>
      <c r="I21" s="18">
        <v>0</v>
      </c>
      <c r="J21" s="18">
        <v>0</v>
      </c>
      <c r="K21" s="8">
        <v>0</v>
      </c>
      <c r="L21" s="8">
        <v>0</v>
      </c>
      <c r="M21" s="8">
        <v>0</v>
      </c>
    </row>
    <row r="22" spans="1:13" x14ac:dyDescent="0.25">
      <c r="A22" s="36" t="s">
        <v>32</v>
      </c>
      <c r="B22" s="37"/>
      <c r="C22" s="38"/>
      <c r="D22" s="6" t="s">
        <v>33</v>
      </c>
      <c r="E22" s="4">
        <f>E23</f>
        <v>0</v>
      </c>
      <c r="F22" s="4">
        <f t="shared" ref="F22" si="5">F23</f>
        <v>0</v>
      </c>
      <c r="G22" s="15">
        <f>G23</f>
        <v>0</v>
      </c>
      <c r="H22" s="13">
        <f>H23</f>
        <v>0</v>
      </c>
      <c r="I22" s="17">
        <f>I23</f>
        <v>0</v>
      </c>
      <c r="J22" s="17">
        <f>J23</f>
        <v>0</v>
      </c>
      <c r="K22" s="5">
        <f>K23</f>
        <v>0</v>
      </c>
      <c r="L22" s="5">
        <f t="shared" ref="L22:M22" si="6">L23</f>
        <v>0</v>
      </c>
      <c r="M22" s="5">
        <f t="shared" si="6"/>
        <v>0</v>
      </c>
    </row>
    <row r="23" spans="1:13" x14ac:dyDescent="0.25">
      <c r="A23" s="7"/>
      <c r="B23" s="7"/>
      <c r="C23" s="7" t="s">
        <v>34</v>
      </c>
      <c r="D23" s="3" t="s">
        <v>35</v>
      </c>
      <c r="E23" s="7"/>
      <c r="F23" s="7"/>
      <c r="G23" s="16"/>
      <c r="H23" s="14"/>
      <c r="I23" s="18">
        <v>0</v>
      </c>
      <c r="J23" s="18">
        <v>0</v>
      </c>
      <c r="K23" s="8">
        <v>0</v>
      </c>
      <c r="L23" s="8">
        <v>0</v>
      </c>
      <c r="M23" s="8">
        <v>0</v>
      </c>
    </row>
    <row r="24" spans="1:13" x14ac:dyDescent="0.25">
      <c r="A24" s="4"/>
      <c r="B24" s="4" t="s">
        <v>36</v>
      </c>
      <c r="C24" s="4"/>
      <c r="D24" s="6" t="s">
        <v>37</v>
      </c>
      <c r="E24" s="4">
        <f t="shared" ref="E24:F24" si="7">SUM(E25:E25)</f>
        <v>0</v>
      </c>
      <c r="F24" s="4">
        <f t="shared" si="7"/>
        <v>0</v>
      </c>
      <c r="G24" s="15">
        <f>G25</f>
        <v>0</v>
      </c>
      <c r="H24" s="13">
        <f>H25</f>
        <v>0</v>
      </c>
      <c r="I24" s="17">
        <f>I25</f>
        <v>0</v>
      </c>
      <c r="J24" s="17">
        <f>J25</f>
        <v>0</v>
      </c>
      <c r="K24" s="5">
        <f>K25</f>
        <v>0</v>
      </c>
      <c r="L24" s="5">
        <f t="shared" ref="L24:M24" si="8">L25</f>
        <v>0</v>
      </c>
      <c r="M24" s="5">
        <f t="shared" si="8"/>
        <v>0</v>
      </c>
    </row>
    <row r="25" spans="1:13" x14ac:dyDescent="0.25">
      <c r="A25" s="7"/>
      <c r="B25" s="7"/>
      <c r="C25" s="7" t="s">
        <v>38</v>
      </c>
      <c r="D25" s="3" t="s">
        <v>39</v>
      </c>
      <c r="E25" s="7"/>
      <c r="F25" s="7">
        <v>0</v>
      </c>
      <c r="G25" s="16"/>
      <c r="H25" s="14"/>
      <c r="I25" s="18">
        <v>0</v>
      </c>
      <c r="J25" s="18">
        <v>0</v>
      </c>
      <c r="K25" s="8">
        <v>0</v>
      </c>
      <c r="L25" s="8">
        <v>0</v>
      </c>
      <c r="M25" s="8">
        <v>0</v>
      </c>
    </row>
    <row r="26" spans="1:13" x14ac:dyDescent="0.25">
      <c r="A26" s="4" t="s">
        <v>40</v>
      </c>
      <c r="B26" s="4"/>
      <c r="C26" s="4"/>
      <c r="D26" s="6" t="s">
        <v>41</v>
      </c>
      <c r="E26" s="4">
        <f t="shared" ref="E26:F26" si="9">E27+E36+E37+E40+E43+E44+E45+E46+E47</f>
        <v>0</v>
      </c>
      <c r="F26" s="4">
        <f t="shared" si="9"/>
        <v>0</v>
      </c>
      <c r="G26" s="15">
        <f>G27+G36+G37+G40+G43+G44+G45+G46+G47</f>
        <v>0</v>
      </c>
      <c r="H26" s="13">
        <f>H27+H36+H37+H40+H43+H44+H45+H46+H47</f>
        <v>0</v>
      </c>
      <c r="I26" s="17">
        <f>I27+I36+I37+I40+I43+I44+I45+I46+I47</f>
        <v>0</v>
      </c>
      <c r="J26" s="17">
        <f>J27+J36+J37+J40+J43+J44+J45+J46+J47</f>
        <v>0</v>
      </c>
      <c r="K26" s="5">
        <f>K27+K36+K37+K40+K43+K44+K45+K46+K47</f>
        <v>0</v>
      </c>
      <c r="L26" s="5">
        <f t="shared" ref="L26:M26" si="10">L27+L36+L37+L40+L43+L44+L45+L46+L47</f>
        <v>0</v>
      </c>
      <c r="M26" s="5">
        <f t="shared" si="10"/>
        <v>0</v>
      </c>
    </row>
    <row r="27" spans="1:13" x14ac:dyDescent="0.25">
      <c r="A27" s="4"/>
      <c r="B27" s="4" t="s">
        <v>42</v>
      </c>
      <c r="C27" s="4"/>
      <c r="D27" s="6" t="s">
        <v>43</v>
      </c>
      <c r="E27" s="4">
        <f t="shared" ref="E27:F27" si="11">SUM(E28:E35)</f>
        <v>0</v>
      </c>
      <c r="F27" s="4">
        <f t="shared" si="11"/>
        <v>0</v>
      </c>
      <c r="G27" s="15">
        <f>G28+G29+G30+G31+G32+G33+G34+G35</f>
        <v>0</v>
      </c>
      <c r="H27" s="13">
        <f>H28+H29+H30+H31+H32+H33+H34+H35</f>
        <v>0</v>
      </c>
      <c r="I27" s="17">
        <v>0</v>
      </c>
      <c r="J27" s="17">
        <f>J28+J29+J30+J31+J32+J33+J34+J35</f>
        <v>0</v>
      </c>
      <c r="K27" s="5">
        <f>K28+K29+K30+K31+K32+K33+K34+K35</f>
        <v>0</v>
      </c>
      <c r="L27" s="5">
        <f t="shared" ref="L27:M27" si="12">L28+L29+L30+L31+L32+L33+L34+L35</f>
        <v>0</v>
      </c>
      <c r="M27" s="5">
        <f t="shared" si="12"/>
        <v>0</v>
      </c>
    </row>
    <row r="28" spans="1:13" x14ac:dyDescent="0.25">
      <c r="A28" s="7"/>
      <c r="B28" s="7"/>
      <c r="C28" s="7" t="s">
        <v>44</v>
      </c>
      <c r="D28" s="3" t="s">
        <v>45</v>
      </c>
      <c r="E28" s="7"/>
      <c r="F28" s="7">
        <v>0</v>
      </c>
      <c r="G28" s="16">
        <v>0</v>
      </c>
      <c r="H28" s="14">
        <v>0</v>
      </c>
      <c r="I28" s="18">
        <v>0</v>
      </c>
      <c r="J28" s="18">
        <v>0</v>
      </c>
      <c r="K28" s="8">
        <v>0</v>
      </c>
      <c r="L28" s="8">
        <v>0</v>
      </c>
      <c r="M28" s="8">
        <v>0</v>
      </c>
    </row>
    <row r="29" spans="1:13" x14ac:dyDescent="0.25">
      <c r="A29" s="7"/>
      <c r="B29" s="7"/>
      <c r="C29" s="7" t="s">
        <v>46</v>
      </c>
      <c r="D29" s="3" t="s">
        <v>47</v>
      </c>
      <c r="E29" s="7"/>
      <c r="F29" s="7">
        <v>0</v>
      </c>
      <c r="G29" s="16">
        <v>0</v>
      </c>
      <c r="H29" s="14">
        <v>0</v>
      </c>
      <c r="I29" s="18">
        <v>0</v>
      </c>
      <c r="J29" s="18">
        <v>0</v>
      </c>
      <c r="K29" s="8">
        <v>0</v>
      </c>
      <c r="L29" s="8">
        <v>0</v>
      </c>
      <c r="M29" s="8">
        <v>0</v>
      </c>
    </row>
    <row r="30" spans="1:13" x14ac:dyDescent="0.25">
      <c r="A30" s="7"/>
      <c r="B30" s="7"/>
      <c r="C30" s="7" t="s">
        <v>48</v>
      </c>
      <c r="D30" s="3" t="s">
        <v>49</v>
      </c>
      <c r="E30" s="7"/>
      <c r="F30" s="7">
        <v>0</v>
      </c>
      <c r="G30" s="16">
        <v>0</v>
      </c>
      <c r="H30" s="14">
        <v>0</v>
      </c>
      <c r="I30" s="18">
        <v>0</v>
      </c>
      <c r="J30" s="18">
        <v>0</v>
      </c>
      <c r="K30" s="8">
        <v>0</v>
      </c>
      <c r="L30" s="8">
        <v>0</v>
      </c>
      <c r="M30" s="8">
        <v>0</v>
      </c>
    </row>
    <row r="31" spans="1:13" x14ac:dyDescent="0.25">
      <c r="A31" s="7"/>
      <c r="B31" s="7"/>
      <c r="C31" s="7" t="s">
        <v>50</v>
      </c>
      <c r="D31" s="3" t="s">
        <v>51</v>
      </c>
      <c r="E31" s="7"/>
      <c r="F31" s="7">
        <v>0</v>
      </c>
      <c r="G31" s="16">
        <v>0</v>
      </c>
      <c r="H31" s="14">
        <v>0</v>
      </c>
      <c r="I31" s="18">
        <v>0</v>
      </c>
      <c r="J31" s="18">
        <v>0</v>
      </c>
      <c r="K31" s="8">
        <v>0</v>
      </c>
      <c r="L31" s="8">
        <v>0</v>
      </c>
      <c r="M31" s="8">
        <v>0</v>
      </c>
    </row>
    <row r="32" spans="1:13" x14ac:dyDescent="0.25">
      <c r="A32" s="7"/>
      <c r="B32" s="7"/>
      <c r="C32" s="7" t="s">
        <v>52</v>
      </c>
      <c r="D32" s="3" t="s">
        <v>53</v>
      </c>
      <c r="E32" s="7"/>
      <c r="F32" s="7">
        <v>0</v>
      </c>
      <c r="G32" s="16">
        <v>0</v>
      </c>
      <c r="H32" s="14">
        <v>0</v>
      </c>
      <c r="I32" s="18">
        <v>0</v>
      </c>
      <c r="J32" s="18">
        <v>0</v>
      </c>
      <c r="K32" s="8">
        <v>0</v>
      </c>
      <c r="L32" s="8">
        <v>0</v>
      </c>
      <c r="M32" s="8">
        <v>0</v>
      </c>
    </row>
    <row r="33" spans="1:13" x14ac:dyDescent="0.25">
      <c r="A33" s="7"/>
      <c r="B33" s="7"/>
      <c r="C33" s="7" t="s">
        <v>54</v>
      </c>
      <c r="D33" s="3" t="s">
        <v>55</v>
      </c>
      <c r="E33" s="7"/>
      <c r="F33" s="7">
        <v>0</v>
      </c>
      <c r="G33" s="16">
        <v>0</v>
      </c>
      <c r="H33" s="14">
        <v>0</v>
      </c>
      <c r="I33" s="18">
        <v>0</v>
      </c>
      <c r="J33" s="18">
        <v>0</v>
      </c>
      <c r="K33" s="8">
        <v>0</v>
      </c>
      <c r="L33" s="8">
        <v>0</v>
      </c>
      <c r="M33" s="8">
        <v>0</v>
      </c>
    </row>
    <row r="34" spans="1:13" x14ac:dyDescent="0.25">
      <c r="A34" s="7"/>
      <c r="B34" s="7"/>
      <c r="C34" s="7" t="s">
        <v>56</v>
      </c>
      <c r="D34" s="3" t="s">
        <v>57</v>
      </c>
      <c r="E34" s="7"/>
      <c r="F34" s="7">
        <v>0</v>
      </c>
      <c r="G34" s="16">
        <v>0</v>
      </c>
      <c r="H34" s="14">
        <v>0</v>
      </c>
      <c r="I34" s="18">
        <v>0</v>
      </c>
      <c r="J34" s="18">
        <v>0</v>
      </c>
      <c r="K34" s="8">
        <v>0</v>
      </c>
      <c r="L34" s="8">
        <v>0</v>
      </c>
      <c r="M34" s="8">
        <v>0</v>
      </c>
    </row>
    <row r="35" spans="1:13" x14ac:dyDescent="0.25">
      <c r="A35" s="7"/>
      <c r="B35" s="7"/>
      <c r="C35" s="7" t="s">
        <v>58</v>
      </c>
      <c r="D35" s="3" t="s">
        <v>59</v>
      </c>
      <c r="E35" s="7"/>
      <c r="F35" s="7">
        <v>0</v>
      </c>
      <c r="G35" s="16">
        <v>0</v>
      </c>
      <c r="H35" s="14">
        <v>0</v>
      </c>
      <c r="I35" s="18">
        <v>0</v>
      </c>
      <c r="J35" s="18">
        <v>0</v>
      </c>
      <c r="K35" s="8">
        <v>0</v>
      </c>
      <c r="L35" s="8">
        <v>0</v>
      </c>
      <c r="M35" s="8">
        <v>0</v>
      </c>
    </row>
    <row r="36" spans="1:13" x14ac:dyDescent="0.25">
      <c r="A36" s="4"/>
      <c r="B36" s="4" t="s">
        <v>60</v>
      </c>
      <c r="C36" s="4"/>
      <c r="D36" s="6" t="s">
        <v>61</v>
      </c>
      <c r="E36" s="4"/>
      <c r="F36" s="4">
        <v>0</v>
      </c>
      <c r="G36" s="15">
        <v>0</v>
      </c>
      <c r="H36" s="13">
        <v>0</v>
      </c>
      <c r="I36" s="17">
        <v>0</v>
      </c>
      <c r="J36" s="17">
        <v>0</v>
      </c>
      <c r="K36" s="5">
        <v>0</v>
      </c>
      <c r="L36" s="5">
        <v>0</v>
      </c>
      <c r="M36" s="5">
        <v>0</v>
      </c>
    </row>
    <row r="37" spans="1:13" x14ac:dyDescent="0.25">
      <c r="A37" s="25" t="s">
        <v>62</v>
      </c>
      <c r="B37" s="37"/>
      <c r="C37" s="38"/>
      <c r="D37" s="6" t="s">
        <v>63</v>
      </c>
      <c r="E37" s="4">
        <f t="shared" ref="E37:F37" si="13">SUM(E38:E39)</f>
        <v>0</v>
      </c>
      <c r="F37" s="4">
        <f t="shared" si="13"/>
        <v>0</v>
      </c>
      <c r="G37" s="15">
        <f>G38+G39</f>
        <v>0</v>
      </c>
      <c r="H37" s="13">
        <f>H38+H39</f>
        <v>0</v>
      </c>
      <c r="I37" s="17">
        <v>0</v>
      </c>
      <c r="J37" s="17">
        <f>J38+J39</f>
        <v>0</v>
      </c>
      <c r="K37" s="5">
        <f>K38+K39</f>
        <v>0</v>
      </c>
      <c r="L37" s="5">
        <f t="shared" ref="L37:M37" si="14">L38+L39</f>
        <v>0</v>
      </c>
      <c r="M37" s="5">
        <f t="shared" si="14"/>
        <v>0</v>
      </c>
    </row>
    <row r="38" spans="1:13" x14ac:dyDescent="0.25">
      <c r="A38" s="7"/>
      <c r="B38" s="7"/>
      <c r="C38" s="7" t="s">
        <v>64</v>
      </c>
      <c r="D38" s="3" t="s">
        <v>65</v>
      </c>
      <c r="E38" s="7"/>
      <c r="F38" s="7">
        <v>0</v>
      </c>
      <c r="G38" s="16">
        <v>0</v>
      </c>
      <c r="H38" s="14">
        <v>0</v>
      </c>
      <c r="I38" s="18">
        <v>0</v>
      </c>
      <c r="J38" s="18">
        <v>0</v>
      </c>
      <c r="K38" s="8">
        <v>0</v>
      </c>
      <c r="L38" s="8">
        <v>0</v>
      </c>
      <c r="M38" s="8">
        <v>0</v>
      </c>
    </row>
    <row r="39" spans="1:13" x14ac:dyDescent="0.25">
      <c r="A39" s="7"/>
      <c r="B39" s="7"/>
      <c r="C39" s="7" t="s">
        <v>66</v>
      </c>
      <c r="D39" s="3" t="s">
        <v>67</v>
      </c>
      <c r="E39" s="7"/>
      <c r="F39" s="7">
        <v>0</v>
      </c>
      <c r="G39" s="16">
        <v>0</v>
      </c>
      <c r="H39" s="14">
        <v>0</v>
      </c>
      <c r="I39" s="18">
        <v>0</v>
      </c>
      <c r="J39" s="18">
        <v>0</v>
      </c>
      <c r="K39" s="8">
        <v>0</v>
      </c>
      <c r="L39" s="8">
        <v>0</v>
      </c>
      <c r="M39" s="8">
        <v>0</v>
      </c>
    </row>
    <row r="40" spans="1:13" x14ac:dyDescent="0.25">
      <c r="A40" s="36" t="s">
        <v>68</v>
      </c>
      <c r="B40" s="37"/>
      <c r="C40" s="38"/>
      <c r="D40" s="6" t="s">
        <v>69</v>
      </c>
      <c r="E40" s="4">
        <f t="shared" ref="E40" si="15">SUM(E41:E42)</f>
        <v>0</v>
      </c>
      <c r="F40" s="4">
        <f>SUM(F41:F42)</f>
        <v>0</v>
      </c>
      <c r="G40" s="15">
        <f>G41+G42</f>
        <v>0</v>
      </c>
      <c r="H40" s="13">
        <f>H41+H42</f>
        <v>0</v>
      </c>
      <c r="I40" s="17">
        <f>I41+I42</f>
        <v>0</v>
      </c>
      <c r="J40" s="17">
        <f>J41+J42</f>
        <v>0</v>
      </c>
      <c r="K40" s="5">
        <f>K41+K42</f>
        <v>0</v>
      </c>
      <c r="L40" s="5">
        <f t="shared" ref="L40:M40" si="16">L41+L42</f>
        <v>0</v>
      </c>
      <c r="M40" s="5">
        <f t="shared" si="16"/>
        <v>0</v>
      </c>
    </row>
    <row r="41" spans="1:13" x14ac:dyDescent="0.25">
      <c r="A41" s="7"/>
      <c r="B41" s="7"/>
      <c r="C41" s="7" t="s">
        <v>70</v>
      </c>
      <c r="D41" s="3" t="s">
        <v>71</v>
      </c>
      <c r="E41" s="7"/>
      <c r="F41" s="7">
        <v>0</v>
      </c>
      <c r="G41" s="16">
        <v>0</v>
      </c>
      <c r="H41" s="14">
        <v>0</v>
      </c>
      <c r="I41" s="18">
        <v>0</v>
      </c>
      <c r="J41" s="18">
        <v>0</v>
      </c>
      <c r="K41" s="8">
        <v>0</v>
      </c>
      <c r="L41" s="8">
        <v>0</v>
      </c>
      <c r="M41" s="8">
        <v>0</v>
      </c>
    </row>
    <row r="42" spans="1:13" x14ac:dyDescent="0.25">
      <c r="A42" s="7"/>
      <c r="B42" s="7"/>
      <c r="C42" s="7" t="s">
        <v>72</v>
      </c>
      <c r="D42" s="3" t="s">
        <v>73</v>
      </c>
      <c r="E42" s="7"/>
      <c r="F42" s="7">
        <v>0</v>
      </c>
      <c r="G42" s="16">
        <v>0</v>
      </c>
      <c r="H42" s="14">
        <v>0</v>
      </c>
      <c r="I42" s="18">
        <v>0</v>
      </c>
      <c r="J42" s="18">
        <v>0</v>
      </c>
      <c r="K42" s="8">
        <v>0</v>
      </c>
      <c r="L42" s="8">
        <v>0</v>
      </c>
      <c r="M42" s="8">
        <v>0</v>
      </c>
    </row>
    <row r="43" spans="1:13" x14ac:dyDescent="0.25">
      <c r="A43" s="4"/>
      <c r="B43" s="4" t="s">
        <v>74</v>
      </c>
      <c r="C43" s="4"/>
      <c r="D43" s="6" t="s">
        <v>75</v>
      </c>
      <c r="E43" s="4"/>
      <c r="F43" s="4">
        <v>0</v>
      </c>
      <c r="G43" s="15">
        <v>0</v>
      </c>
      <c r="H43" s="13">
        <v>0</v>
      </c>
      <c r="I43" s="17">
        <v>0</v>
      </c>
      <c r="J43" s="17">
        <v>0</v>
      </c>
      <c r="K43" s="5">
        <v>0</v>
      </c>
      <c r="L43" s="5">
        <v>0</v>
      </c>
      <c r="M43" s="5">
        <v>0</v>
      </c>
    </row>
    <row r="44" spans="1:13" x14ac:dyDescent="0.25">
      <c r="A44" s="4"/>
      <c r="B44" s="4" t="s">
        <v>76</v>
      </c>
      <c r="C44" s="4"/>
      <c r="D44" s="6" t="s">
        <v>77</v>
      </c>
      <c r="E44" s="4"/>
      <c r="F44" s="4">
        <v>0</v>
      </c>
      <c r="G44" s="15">
        <v>0</v>
      </c>
      <c r="H44" s="13">
        <v>0</v>
      </c>
      <c r="I44" s="17">
        <v>0</v>
      </c>
      <c r="J44" s="17">
        <v>0</v>
      </c>
      <c r="K44" s="5">
        <v>0</v>
      </c>
      <c r="L44" s="5">
        <v>0</v>
      </c>
      <c r="M44" s="5">
        <v>0</v>
      </c>
    </row>
    <row r="45" spans="1:13" x14ac:dyDescent="0.25">
      <c r="A45" s="4"/>
      <c r="B45" s="4" t="s">
        <v>78</v>
      </c>
      <c r="C45" s="4"/>
      <c r="D45" s="6" t="s">
        <v>79</v>
      </c>
      <c r="E45" s="4"/>
      <c r="F45" s="4">
        <v>0</v>
      </c>
      <c r="G45" s="15">
        <v>0</v>
      </c>
      <c r="H45" s="13">
        <v>0</v>
      </c>
      <c r="I45" s="17">
        <v>0</v>
      </c>
      <c r="J45" s="17">
        <v>0</v>
      </c>
      <c r="K45" s="5">
        <v>0</v>
      </c>
      <c r="L45" s="5">
        <v>0</v>
      </c>
      <c r="M45" s="5">
        <v>0</v>
      </c>
    </row>
    <row r="46" spans="1:13" x14ac:dyDescent="0.25">
      <c r="A46" s="4"/>
      <c r="B46" s="4" t="s">
        <v>80</v>
      </c>
      <c r="C46" s="4"/>
      <c r="D46" s="6" t="s">
        <v>81</v>
      </c>
      <c r="E46" s="4"/>
      <c r="F46" s="4">
        <v>0</v>
      </c>
      <c r="G46" s="15">
        <v>0</v>
      </c>
      <c r="H46" s="13">
        <v>0</v>
      </c>
      <c r="I46" s="17">
        <v>0</v>
      </c>
      <c r="J46" s="17">
        <v>0</v>
      </c>
      <c r="K46" s="5">
        <v>0</v>
      </c>
      <c r="L46" s="5">
        <v>0</v>
      </c>
      <c r="M46" s="5">
        <v>0</v>
      </c>
    </row>
    <row r="47" spans="1:13" x14ac:dyDescent="0.25">
      <c r="A47" s="4"/>
      <c r="B47" s="4" t="s">
        <v>82</v>
      </c>
      <c r="C47" s="4"/>
      <c r="D47" s="6" t="s">
        <v>83</v>
      </c>
      <c r="E47" s="4">
        <f t="shared" ref="E47:F47" si="17">SUM(E48:E49)</f>
        <v>0</v>
      </c>
      <c r="F47" s="4">
        <f t="shared" si="17"/>
        <v>0</v>
      </c>
      <c r="G47" s="15">
        <v>0</v>
      </c>
      <c r="H47" s="13">
        <v>0</v>
      </c>
      <c r="I47" s="17">
        <v>0</v>
      </c>
      <c r="J47" s="17">
        <f>J48+J49</f>
        <v>0</v>
      </c>
      <c r="K47" s="5">
        <f>K48+K49</f>
        <v>0</v>
      </c>
      <c r="L47" s="5">
        <f t="shared" ref="L47:M47" si="18">L48+L49</f>
        <v>0</v>
      </c>
      <c r="M47" s="5">
        <f t="shared" si="18"/>
        <v>0</v>
      </c>
    </row>
    <row r="48" spans="1:13" x14ac:dyDescent="0.25">
      <c r="A48" s="7"/>
      <c r="B48" s="7"/>
      <c r="C48" s="7" t="s">
        <v>84</v>
      </c>
      <c r="D48" s="3" t="s">
        <v>85</v>
      </c>
      <c r="E48" s="7"/>
      <c r="F48" s="7">
        <v>0</v>
      </c>
      <c r="G48" s="16">
        <v>0</v>
      </c>
      <c r="H48" s="14">
        <v>0</v>
      </c>
      <c r="I48" s="18">
        <v>0</v>
      </c>
      <c r="J48" s="18">
        <v>0</v>
      </c>
      <c r="K48" s="8">
        <v>0</v>
      </c>
      <c r="L48" s="8">
        <v>0</v>
      </c>
      <c r="M48" s="8">
        <v>0</v>
      </c>
    </row>
    <row r="49" spans="1:13" x14ac:dyDescent="0.25">
      <c r="A49" s="7"/>
      <c r="B49" s="7"/>
      <c r="C49" s="7" t="s">
        <v>86</v>
      </c>
      <c r="D49" s="3" t="s">
        <v>87</v>
      </c>
      <c r="E49" s="7"/>
      <c r="F49" s="7">
        <v>0</v>
      </c>
      <c r="G49" s="16">
        <v>0</v>
      </c>
      <c r="H49" s="14">
        <v>0</v>
      </c>
      <c r="I49" s="18">
        <v>0</v>
      </c>
      <c r="J49" s="18">
        <v>0</v>
      </c>
      <c r="K49" s="8">
        <v>0</v>
      </c>
      <c r="L49" s="8">
        <v>0</v>
      </c>
      <c r="M49" s="8">
        <v>0</v>
      </c>
    </row>
    <row r="50" spans="1:13" x14ac:dyDescent="0.25">
      <c r="A50" s="4" t="s">
        <v>88</v>
      </c>
      <c r="B50" s="4"/>
      <c r="C50" s="4"/>
      <c r="D50" s="6">
        <v>59</v>
      </c>
      <c r="E50" s="4">
        <f t="shared" ref="E50:F50" si="19">SUM(E51:E51)</f>
        <v>0</v>
      </c>
      <c r="F50" s="4">
        <f t="shared" si="19"/>
        <v>0</v>
      </c>
      <c r="G50" s="15">
        <f>G51</f>
        <v>0</v>
      </c>
      <c r="H50" s="13">
        <f>H51</f>
        <v>0</v>
      </c>
      <c r="I50" s="17">
        <f>I51</f>
        <v>0</v>
      </c>
      <c r="J50" s="17">
        <v>0</v>
      </c>
      <c r="K50" s="5">
        <v>0</v>
      </c>
      <c r="L50" s="5">
        <f t="shared" ref="L50:M50" si="20">L51</f>
        <v>0</v>
      </c>
      <c r="M50" s="5">
        <f t="shared" si="20"/>
        <v>0</v>
      </c>
    </row>
    <row r="51" spans="1:13" x14ac:dyDescent="0.25">
      <c r="A51" s="31" t="s">
        <v>90</v>
      </c>
      <c r="B51" s="39"/>
      <c r="C51" s="32"/>
      <c r="D51" s="3" t="s">
        <v>91</v>
      </c>
      <c r="E51" s="7"/>
      <c r="F51" s="7">
        <v>0</v>
      </c>
      <c r="G51" s="16">
        <v>0</v>
      </c>
      <c r="H51" s="14">
        <v>0</v>
      </c>
      <c r="I51" s="18">
        <v>0</v>
      </c>
      <c r="J51" s="18">
        <v>0</v>
      </c>
      <c r="K51" s="8">
        <v>0</v>
      </c>
      <c r="L51" s="8">
        <v>0</v>
      </c>
      <c r="M51" s="8">
        <v>0</v>
      </c>
    </row>
    <row r="52" spans="1:13" x14ac:dyDescent="0.25">
      <c r="A52" s="25" t="s">
        <v>92</v>
      </c>
      <c r="B52" s="26"/>
      <c r="C52" s="27"/>
      <c r="D52" s="6"/>
      <c r="E52" s="4">
        <f>E53+E58</f>
        <v>0</v>
      </c>
      <c r="F52" s="4">
        <f>F53+F58</f>
        <v>0</v>
      </c>
      <c r="G52" s="15"/>
      <c r="H52" s="13"/>
      <c r="I52" s="17"/>
      <c r="J52" s="17"/>
      <c r="K52" s="5"/>
      <c r="L52" s="5">
        <v>0</v>
      </c>
      <c r="M52" s="5">
        <v>0</v>
      </c>
    </row>
    <row r="53" spans="1:13" x14ac:dyDescent="0.25">
      <c r="A53" s="25" t="s">
        <v>130</v>
      </c>
      <c r="B53" s="26"/>
      <c r="C53" s="27"/>
      <c r="D53" s="9">
        <v>56</v>
      </c>
      <c r="E53" s="4">
        <f>E54</f>
        <v>0</v>
      </c>
      <c r="F53" s="4">
        <f t="shared" ref="F53" si="21">F54</f>
        <v>0</v>
      </c>
      <c r="G53" s="15">
        <f>G54</f>
        <v>140190</v>
      </c>
      <c r="H53" s="13">
        <f>H54</f>
        <v>140190</v>
      </c>
      <c r="I53" s="17">
        <f>I54</f>
        <v>48867</v>
      </c>
      <c r="J53" s="17">
        <f>J54</f>
        <v>48867</v>
      </c>
      <c r="K53" s="5">
        <f>K54</f>
        <v>48867</v>
      </c>
      <c r="L53" s="5">
        <f t="shared" ref="L53:M53" si="22">L54</f>
        <v>0</v>
      </c>
      <c r="M53" s="5">
        <f t="shared" si="22"/>
        <v>60810</v>
      </c>
    </row>
    <row r="54" spans="1:13" x14ac:dyDescent="0.25">
      <c r="A54" s="28" t="s">
        <v>131</v>
      </c>
      <c r="B54" s="29"/>
      <c r="C54" s="30"/>
      <c r="D54" s="3">
        <v>56.72</v>
      </c>
      <c r="E54" s="7">
        <f>E55+E56</f>
        <v>0</v>
      </c>
      <c r="F54" s="7">
        <f>F55+F56</f>
        <v>0</v>
      </c>
      <c r="G54" s="16">
        <f>G56</f>
        <v>140190</v>
      </c>
      <c r="H54" s="14">
        <f>+H55+H56</f>
        <v>140190</v>
      </c>
      <c r="I54" s="18">
        <f>I55+I56+I57</f>
        <v>48867</v>
      </c>
      <c r="J54" s="18">
        <f>J55+J56+J57</f>
        <v>48867</v>
      </c>
      <c r="K54" s="8">
        <f>K55+K56+K57</f>
        <v>48867</v>
      </c>
      <c r="L54" s="8">
        <v>0</v>
      </c>
      <c r="M54" s="8">
        <f>M55+M56</f>
        <v>60810</v>
      </c>
    </row>
    <row r="55" spans="1:13" x14ac:dyDescent="0.25">
      <c r="A55" s="7"/>
      <c r="B55" s="31"/>
      <c r="C55" s="32"/>
      <c r="D55" s="3"/>
      <c r="E55" s="7"/>
      <c r="F55" s="7"/>
      <c r="G55" s="16">
        <v>0</v>
      </c>
      <c r="H55" s="14">
        <v>0</v>
      </c>
      <c r="I55" s="18">
        <v>0</v>
      </c>
      <c r="J55" s="18">
        <v>0</v>
      </c>
      <c r="K55" s="8">
        <v>0</v>
      </c>
      <c r="L55" s="8">
        <v>0</v>
      </c>
      <c r="M55" s="8">
        <v>0</v>
      </c>
    </row>
    <row r="56" spans="1:13" x14ac:dyDescent="0.25">
      <c r="A56" s="7"/>
      <c r="B56" s="22"/>
      <c r="C56" s="23" t="s">
        <v>99</v>
      </c>
      <c r="D56" s="3" t="s">
        <v>132</v>
      </c>
      <c r="E56" s="7">
        <v>0</v>
      </c>
      <c r="F56" s="7">
        <v>0</v>
      </c>
      <c r="G56" s="16">
        <v>140190</v>
      </c>
      <c r="H56" s="14">
        <v>140190</v>
      </c>
      <c r="I56" s="18">
        <v>48867</v>
      </c>
      <c r="J56" s="18">
        <v>48867</v>
      </c>
      <c r="K56" s="8">
        <v>48867</v>
      </c>
      <c r="L56" s="8">
        <v>0</v>
      </c>
      <c r="M56" s="8">
        <v>60810</v>
      </c>
    </row>
    <row r="57" spans="1:13" x14ac:dyDescent="0.25">
      <c r="A57" s="7" t="s">
        <v>133</v>
      </c>
      <c r="B57" s="22"/>
      <c r="C57" s="23"/>
      <c r="D57" s="3"/>
      <c r="E57" s="7"/>
      <c r="F57" s="7"/>
      <c r="G57" s="16">
        <v>0</v>
      </c>
      <c r="H57" s="14">
        <v>0</v>
      </c>
      <c r="I57" s="18">
        <v>0</v>
      </c>
      <c r="J57" s="18">
        <v>0</v>
      </c>
      <c r="K57" s="8">
        <v>0</v>
      </c>
      <c r="L57" s="8">
        <v>0</v>
      </c>
      <c r="M57" s="8">
        <v>0</v>
      </c>
    </row>
    <row r="58" spans="1:13" x14ac:dyDescent="0.25">
      <c r="A58" s="4" t="s">
        <v>103</v>
      </c>
      <c r="B58" s="4"/>
      <c r="C58" s="4"/>
      <c r="D58" s="6" t="s">
        <v>104</v>
      </c>
      <c r="E58" s="4">
        <f>E59</f>
        <v>0</v>
      </c>
      <c r="F58" s="4">
        <f t="shared" ref="F58:M59" si="23">F59</f>
        <v>0</v>
      </c>
      <c r="G58" s="15">
        <f t="shared" si="23"/>
        <v>0</v>
      </c>
      <c r="H58" s="13">
        <v>0</v>
      </c>
      <c r="I58" s="17">
        <f t="shared" si="23"/>
        <v>0</v>
      </c>
      <c r="J58" s="17">
        <f t="shared" si="23"/>
        <v>0</v>
      </c>
      <c r="K58" s="5">
        <f t="shared" si="23"/>
        <v>0</v>
      </c>
      <c r="L58" s="5">
        <f t="shared" si="23"/>
        <v>0</v>
      </c>
      <c r="M58" s="5">
        <f t="shared" si="23"/>
        <v>0</v>
      </c>
    </row>
    <row r="59" spans="1:13" x14ac:dyDescent="0.25">
      <c r="A59" s="4" t="s">
        <v>105</v>
      </c>
      <c r="B59" s="25" t="s">
        <v>106</v>
      </c>
      <c r="C59" s="27"/>
      <c r="D59" s="6" t="s">
        <v>107</v>
      </c>
      <c r="E59" s="4"/>
      <c r="F59" s="4">
        <f>F60</f>
        <v>0</v>
      </c>
      <c r="G59" s="15">
        <f t="shared" si="23"/>
        <v>0</v>
      </c>
      <c r="H59" s="13">
        <f t="shared" si="23"/>
        <v>0</v>
      </c>
      <c r="I59" s="17">
        <f t="shared" si="23"/>
        <v>0</v>
      </c>
      <c r="J59" s="17">
        <f t="shared" si="23"/>
        <v>0</v>
      </c>
      <c r="K59" s="5">
        <f t="shared" si="23"/>
        <v>0</v>
      </c>
      <c r="L59" s="5">
        <f t="shared" si="23"/>
        <v>0</v>
      </c>
      <c r="M59" s="5">
        <f t="shared" si="23"/>
        <v>0</v>
      </c>
    </row>
    <row r="60" spans="1:13" x14ac:dyDescent="0.25">
      <c r="A60" s="7"/>
      <c r="B60" s="7" t="s">
        <v>108</v>
      </c>
      <c r="C60" s="7"/>
      <c r="D60" s="3" t="s">
        <v>109</v>
      </c>
      <c r="E60" s="7"/>
      <c r="F60" s="7">
        <f>SUM(F61:F64)</f>
        <v>0</v>
      </c>
      <c r="G60" s="16">
        <f>G61+G62+G63+G64</f>
        <v>0</v>
      </c>
      <c r="H60" s="14">
        <f>H61+H62+H63+H64</f>
        <v>0</v>
      </c>
      <c r="I60" s="18">
        <f>I61+I62+I63+I64</f>
        <v>0</v>
      </c>
      <c r="J60" s="18">
        <f>J61+J62+J63+J64</f>
        <v>0</v>
      </c>
      <c r="K60" s="8">
        <f>K61+K62+K63+K64</f>
        <v>0</v>
      </c>
      <c r="L60" s="8">
        <f t="shared" ref="L60:M60" si="24">L61+L62+L63+L64</f>
        <v>0</v>
      </c>
      <c r="M60" s="8">
        <f t="shared" si="24"/>
        <v>0</v>
      </c>
    </row>
    <row r="61" spans="1:13" x14ac:dyDescent="0.25">
      <c r="A61" s="7"/>
      <c r="B61" s="7"/>
      <c r="C61" s="7" t="s">
        <v>110</v>
      </c>
      <c r="D61" s="3" t="s">
        <v>111</v>
      </c>
      <c r="E61" s="7"/>
      <c r="F61" s="7">
        <v>0</v>
      </c>
      <c r="G61" s="16">
        <v>0</v>
      </c>
      <c r="H61" s="14"/>
      <c r="I61" s="18"/>
      <c r="J61" s="18"/>
      <c r="K61" s="8"/>
      <c r="L61" s="8">
        <v>0</v>
      </c>
      <c r="M61" s="8">
        <v>0</v>
      </c>
    </row>
    <row r="62" spans="1:13" x14ac:dyDescent="0.25">
      <c r="A62" s="7"/>
      <c r="B62" s="7"/>
      <c r="C62" s="7" t="s">
        <v>112</v>
      </c>
      <c r="D62" s="3" t="s">
        <v>113</v>
      </c>
      <c r="E62" s="7"/>
      <c r="F62" s="7">
        <v>0</v>
      </c>
      <c r="G62" s="16">
        <v>0</v>
      </c>
      <c r="H62" s="14"/>
      <c r="I62" s="18"/>
      <c r="J62" s="18"/>
      <c r="K62" s="8"/>
      <c r="L62" s="8">
        <v>0</v>
      </c>
      <c r="M62" s="8">
        <v>0</v>
      </c>
    </row>
    <row r="63" spans="1:13" x14ac:dyDescent="0.25">
      <c r="A63" s="7"/>
      <c r="B63" s="7"/>
      <c r="C63" s="7" t="s">
        <v>114</v>
      </c>
      <c r="D63" s="3" t="s">
        <v>115</v>
      </c>
      <c r="E63" s="7"/>
      <c r="F63" s="7">
        <v>0</v>
      </c>
      <c r="G63" s="16">
        <v>0</v>
      </c>
      <c r="H63" s="14"/>
      <c r="I63" s="18"/>
      <c r="J63" s="18"/>
      <c r="K63" s="8"/>
      <c r="L63" s="8">
        <v>0</v>
      </c>
      <c r="M63" s="8">
        <v>0</v>
      </c>
    </row>
    <row r="64" spans="1:13" x14ac:dyDescent="0.25">
      <c r="A64" s="7"/>
      <c r="B64" s="7"/>
      <c r="C64" s="7" t="s">
        <v>116</v>
      </c>
      <c r="D64" s="3" t="s">
        <v>117</v>
      </c>
      <c r="E64" s="7"/>
      <c r="F64" s="7">
        <v>0</v>
      </c>
      <c r="G64" s="16">
        <v>0</v>
      </c>
      <c r="H64" s="14">
        <v>0</v>
      </c>
      <c r="I64" s="18"/>
      <c r="J64" s="18"/>
      <c r="K64" s="8"/>
      <c r="L64" s="8">
        <v>0</v>
      </c>
      <c r="M64" s="8">
        <v>0</v>
      </c>
    </row>
    <row r="65" spans="1:13" x14ac:dyDescent="0.25">
      <c r="A65" s="4"/>
      <c r="B65" s="4"/>
      <c r="C65" s="4" t="s">
        <v>118</v>
      </c>
      <c r="D65" s="6" t="s">
        <v>119</v>
      </c>
      <c r="E65" s="4">
        <f t="shared" ref="E65" si="25">E66</f>
        <v>0</v>
      </c>
      <c r="F65" s="4">
        <f>F66</f>
        <v>0</v>
      </c>
      <c r="G65" s="15">
        <f>G66</f>
        <v>0</v>
      </c>
      <c r="H65" s="13">
        <f ca="1">H65</f>
        <v>0</v>
      </c>
      <c r="I65" s="17">
        <f ca="1">I65</f>
        <v>0</v>
      </c>
      <c r="J65" s="17">
        <f ca="1">J65</f>
        <v>0</v>
      </c>
      <c r="K65" s="5">
        <f ca="1">K65</f>
        <v>0</v>
      </c>
      <c r="L65" s="5">
        <f t="shared" ref="L65:M65" si="26">L66</f>
        <v>0</v>
      </c>
      <c r="M65" s="5">
        <f t="shared" si="26"/>
        <v>0</v>
      </c>
    </row>
    <row r="66" spans="1:13" x14ac:dyDescent="0.25">
      <c r="A66" s="7"/>
      <c r="B66" s="7"/>
      <c r="C66" s="7" t="s">
        <v>120</v>
      </c>
      <c r="D66" s="3" t="s">
        <v>121</v>
      </c>
      <c r="E66" s="7"/>
      <c r="F66" s="7"/>
      <c r="G66" s="16">
        <v>0</v>
      </c>
      <c r="H66" s="14">
        <v>0</v>
      </c>
      <c r="I66" s="18">
        <v>0</v>
      </c>
      <c r="J66" s="18">
        <v>0</v>
      </c>
      <c r="K66" s="8">
        <v>0</v>
      </c>
      <c r="L66" s="8">
        <v>0</v>
      </c>
      <c r="M66" s="8">
        <v>0</v>
      </c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2" t="s">
        <v>122</v>
      </c>
      <c r="D68" s="12"/>
      <c r="E68" s="12"/>
      <c r="F68" s="12"/>
      <c r="G68" s="12"/>
      <c r="H68" s="12"/>
      <c r="I68" s="12" t="s">
        <v>123</v>
      </c>
      <c r="J68" s="12"/>
      <c r="K68" s="12"/>
      <c r="L68" s="1"/>
      <c r="M68" s="1"/>
    </row>
    <row r="69" spans="1:13" x14ac:dyDescent="0.25">
      <c r="A69" s="1"/>
      <c r="B69" s="1"/>
      <c r="C69" s="12" t="s">
        <v>124</v>
      </c>
      <c r="D69" s="12"/>
      <c r="E69" s="12"/>
      <c r="F69" s="12"/>
      <c r="G69" s="12"/>
      <c r="H69" s="12"/>
      <c r="I69" s="12"/>
      <c r="J69" s="12" t="s">
        <v>125</v>
      </c>
      <c r="K69" s="12"/>
      <c r="L69" s="1"/>
      <c r="M69" s="1"/>
    </row>
    <row r="70" spans="1:13" x14ac:dyDescent="0.25">
      <c r="A70" s="1"/>
      <c r="B70" s="1"/>
      <c r="C70" s="12"/>
      <c r="D70" s="12"/>
      <c r="E70" s="12"/>
      <c r="F70" s="12"/>
      <c r="G70" s="12"/>
      <c r="H70" s="12"/>
      <c r="I70" s="12"/>
      <c r="J70" s="12"/>
      <c r="K70" s="12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</sheetData>
  <mergeCells count="26">
    <mergeCell ref="A53:C53"/>
    <mergeCell ref="A54:C54"/>
    <mergeCell ref="B55:C55"/>
    <mergeCell ref="B59:C59"/>
    <mergeCell ref="A16:C16"/>
    <mergeCell ref="A22:C22"/>
    <mergeCell ref="A37:C37"/>
    <mergeCell ref="A40:C40"/>
    <mergeCell ref="A51:C51"/>
    <mergeCell ref="A52:C52"/>
    <mergeCell ref="A15:C15"/>
    <mergeCell ref="A3:C3"/>
    <mergeCell ref="A4:C4"/>
    <mergeCell ref="A6:M6"/>
    <mergeCell ref="A7:M7"/>
    <mergeCell ref="A10:C11"/>
    <mergeCell ref="D10:D11"/>
    <mergeCell ref="E10:F10"/>
    <mergeCell ref="G10:H10"/>
    <mergeCell ref="I10:I11"/>
    <mergeCell ref="J10:J11"/>
    <mergeCell ref="K10:K11"/>
    <mergeCell ref="L10:L11"/>
    <mergeCell ref="M10:M11"/>
    <mergeCell ref="A12:C12"/>
    <mergeCell ref="A14:C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SUBVENTII CJBH</vt:lpstr>
      <vt:lpstr>Sheet1</vt:lpstr>
      <vt:lpstr>ERASMUS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2025-04-14T08:31:24Z</dcterms:modified>
</cp:coreProperties>
</file>